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c02k/Dropbox/Production Paperwork/Excel/"/>
    </mc:Choice>
  </mc:AlternateContent>
  <xr:revisionPtr revIDLastSave="0" documentId="13_ncr:1_{9F7DC0EB-2027-FC49-87A4-46883C05CC96}" xr6:coauthVersionLast="36" xr6:coauthVersionMax="45" xr10:uidLastSave="{00000000-0000-0000-0000-000000000000}"/>
  <bookViews>
    <workbookView xWindow="0" yWindow="460" windowWidth="20040" windowHeight="17540" xr2:uid="{22FC728A-3448-4043-AC0F-46E5D955D09E}"/>
  </bookViews>
  <sheets>
    <sheet name="Daily Production Report" sheetId="1" r:id="rId1"/>
    <sheet name="SAMPL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39" i="1" l="1"/>
  <c r="BY39" i="2"/>
  <c r="BB52" i="2"/>
  <c r="Z52" i="2"/>
  <c r="F52" i="2"/>
  <c r="AN43" i="2"/>
  <c r="AF43" i="2"/>
  <c r="X43" i="2"/>
  <c r="P43" i="2"/>
  <c r="AN39" i="2"/>
  <c r="AF39" i="2"/>
  <c r="X39" i="2"/>
  <c r="BG40" i="2" s="1"/>
  <c r="P39" i="2"/>
  <c r="AS30" i="2"/>
  <c r="AL30" i="2"/>
  <c r="AI30" i="2"/>
  <c r="AA30" i="2"/>
  <c r="S30" i="2"/>
  <c r="AS29" i="2"/>
  <c r="AL29" i="2"/>
  <c r="AI29" i="2"/>
  <c r="AA29" i="2"/>
  <c r="S29" i="2"/>
  <c r="AS28" i="2"/>
  <c r="AL28" i="2"/>
  <c r="AI28" i="2"/>
  <c r="AA28" i="2"/>
  <c r="S28" i="2"/>
  <c r="AS27" i="2"/>
  <c r="AL27" i="2"/>
  <c r="AI27" i="2"/>
  <c r="AA27" i="2"/>
  <c r="S27" i="2"/>
  <c r="AS26" i="2"/>
  <c r="AL26" i="2"/>
  <c r="AI26" i="2"/>
  <c r="AA26" i="2"/>
  <c r="S26" i="2"/>
  <c r="AS25" i="2"/>
  <c r="AL25" i="2"/>
  <c r="AI25" i="2"/>
  <c r="AA25" i="2"/>
  <c r="S25" i="2"/>
  <c r="BG41" i="2" l="1"/>
  <c r="AN44" i="2"/>
  <c r="AF44" i="2"/>
  <c r="X44" i="2"/>
  <c r="BG42" i="2" s="1"/>
  <c r="P44" i="2"/>
  <c r="BP40" i="2"/>
  <c r="BP41" i="2" s="1"/>
  <c r="BY41" i="2" s="1"/>
  <c r="BY40" i="2" l="1"/>
  <c r="BP42" i="2"/>
  <c r="BY42" i="2" s="1"/>
  <c r="BG40" i="1" l="1"/>
  <c r="BB52" i="1"/>
  <c r="Z52" i="1"/>
  <c r="F52" i="1"/>
  <c r="AL26" i="1" l="1"/>
  <c r="AL27" i="1"/>
  <c r="AL28" i="1"/>
  <c r="AL29" i="1"/>
  <c r="AL30" i="1"/>
  <c r="AL25" i="1"/>
  <c r="AS26" i="1"/>
  <c r="AS27" i="1"/>
  <c r="AS28" i="1"/>
  <c r="AS29" i="1"/>
  <c r="AS30" i="1"/>
  <c r="AS25" i="1"/>
  <c r="AI26" i="1"/>
  <c r="AI27" i="1"/>
  <c r="AI28" i="1"/>
  <c r="AI29" i="1"/>
  <c r="AI30" i="1"/>
  <c r="AI25" i="1"/>
  <c r="AA26" i="1"/>
  <c r="AA27" i="1"/>
  <c r="AA28" i="1"/>
  <c r="AA29" i="1"/>
  <c r="AA30" i="1"/>
  <c r="AA25" i="1"/>
  <c r="S26" i="1"/>
  <c r="S27" i="1"/>
  <c r="S28" i="1"/>
  <c r="S29" i="1"/>
  <c r="S30" i="1"/>
  <c r="S25" i="1"/>
  <c r="BP42" i="1" l="1"/>
  <c r="BY40" i="1"/>
  <c r="BP40" i="1"/>
  <c r="BP41" i="1" s="1"/>
  <c r="AN43" i="1"/>
  <c r="AF43" i="1"/>
  <c r="X43" i="1"/>
  <c r="P43" i="1"/>
  <c r="AN39" i="1"/>
  <c r="AF39" i="1"/>
  <c r="X39" i="1"/>
  <c r="P39" i="1"/>
  <c r="BG41" i="1"/>
  <c r="BY41" i="1" l="1"/>
  <c r="BY42" i="1" s="1"/>
  <c r="AN44" i="1"/>
  <c r="P44" i="1"/>
  <c r="X44" i="1"/>
  <c r="BG42" i="1" s="1"/>
  <c r="AF44" i="1"/>
</calcChain>
</file>

<file path=xl/sharedStrings.xml><?xml version="1.0" encoding="utf-8"?>
<sst xmlns="http://schemas.openxmlformats.org/spreadsheetml/2006/main" count="386" uniqueCount="168">
  <si>
    <t>Daily Production Report</t>
  </si>
  <si>
    <t>PROD. NUMBER</t>
  </si>
  <si>
    <t>PRODUCTION TITLE</t>
  </si>
  <si>
    <t>START DATE</t>
  </si>
  <si>
    <t>END DATE</t>
  </si>
  <si>
    <t>Director</t>
  </si>
  <si>
    <t>Date</t>
  </si>
  <si>
    <t>Producer</t>
  </si>
  <si>
    <t>Day #</t>
  </si>
  <si>
    <t>1st AD</t>
  </si>
  <si>
    <t>Crew Call</t>
  </si>
  <si>
    <t>2nd AD</t>
  </si>
  <si>
    <t>Shooting Call</t>
  </si>
  <si>
    <t>Set(s)</t>
  </si>
  <si>
    <t>1st Shot</t>
  </si>
  <si>
    <t>1st Meal Start</t>
  </si>
  <si>
    <t>1st Meal End</t>
  </si>
  <si>
    <t>Location(s)</t>
  </si>
  <si>
    <t>1st Shot After Meal</t>
  </si>
  <si>
    <t>2nd Meal Start</t>
  </si>
  <si>
    <t>2nd Meal End</t>
  </si>
  <si>
    <t>Camera Wrap</t>
  </si>
  <si>
    <t>Company Wrap</t>
  </si>
  <si>
    <t>CAPACITY</t>
  </si>
  <si>
    <t>STARTING %</t>
  </si>
  <si>
    <t>ENDING %</t>
  </si>
  <si>
    <t>USED TODAY</t>
  </si>
  <si>
    <t>ID NUMBERS OF SOUND CARD(S) USED</t>
  </si>
  <si>
    <t>Gb</t>
  </si>
  <si>
    <t>%</t>
  </si>
  <si>
    <t>DAILY PROGRESS</t>
  </si>
  <si>
    <t>TOTAL SHOT</t>
  </si>
  <si>
    <t>SCENES</t>
  </si>
  <si>
    <t>PAGES</t>
  </si>
  <si>
    <t>MINUTES</t>
  </si>
  <si>
    <t>SETUPS</t>
  </si>
  <si>
    <t>PAGES %</t>
  </si>
  <si>
    <t>DATA Gb</t>
  </si>
  <si>
    <t>DATA %</t>
  </si>
  <si>
    <t>In Script</t>
  </si>
  <si>
    <t>Previous</t>
  </si>
  <si>
    <t>Added Today</t>
  </si>
  <si>
    <t>Today</t>
  </si>
  <si>
    <t>Deleted Today</t>
  </si>
  <si>
    <t>To Date</t>
  </si>
  <si>
    <t>New Total</t>
  </si>
  <si>
    <t>Shot Previous</t>
  </si>
  <si>
    <t>Remaining</t>
  </si>
  <si>
    <t>Planned Today</t>
  </si>
  <si>
    <t>Actual Today</t>
  </si>
  <si>
    <t>Shot to Date</t>
  </si>
  <si>
    <t>EQUIPMENT MALFUNCTION  •  PROBLEMS  •  PRODUCTION DELAYS</t>
  </si>
  <si>
    <t>of</t>
  </si>
  <si>
    <t>TOTAL DATA ALLOCATION</t>
  </si>
  <si>
    <t>CAMERA CARD #</t>
  </si>
  <si>
    <t>Daily Production Details</t>
  </si>
  <si>
    <t>Media Cards</t>
  </si>
  <si>
    <t>Progress Tracker</t>
  </si>
  <si>
    <t>Call Time:</t>
  </si>
  <si>
    <t>Date:</t>
  </si>
  <si>
    <t>MAKEUP</t>
  </si>
  <si>
    <t>REPORT</t>
  </si>
  <si>
    <t>ON SET</t>
  </si>
  <si>
    <t>DISMISS</t>
  </si>
  <si>
    <t>MEAL</t>
  </si>
  <si>
    <t>TIME(S)</t>
  </si>
  <si>
    <t>S/W/F</t>
  </si>
  <si>
    <t>MINOR</t>
  </si>
  <si>
    <t>CHARACTER</t>
  </si>
  <si>
    <t>CAST</t>
  </si>
  <si>
    <t>EXTRAS</t>
  </si>
  <si>
    <t>MEAL(S)</t>
  </si>
  <si>
    <t>Prod. Designer</t>
  </si>
  <si>
    <t>PRODUCTION</t>
  </si>
  <si>
    <t>NAME</t>
  </si>
  <si>
    <t>TIME IN</t>
  </si>
  <si>
    <t>TIME OUT</t>
  </si>
  <si>
    <t>UPM</t>
  </si>
  <si>
    <t>Script Supe</t>
  </si>
  <si>
    <t>Video Assist</t>
  </si>
  <si>
    <t>CAMERA</t>
  </si>
  <si>
    <t>DP</t>
  </si>
  <si>
    <t>Camera Op</t>
  </si>
  <si>
    <t>1st AC</t>
  </si>
  <si>
    <t>2nd AC</t>
  </si>
  <si>
    <t>GRIP</t>
  </si>
  <si>
    <t>Key Grip</t>
  </si>
  <si>
    <t>Best Grip</t>
  </si>
  <si>
    <t>Dolly Grip</t>
  </si>
  <si>
    <t>ELECTRIC</t>
  </si>
  <si>
    <t>Gaffer</t>
  </si>
  <si>
    <t>Best Electric</t>
  </si>
  <si>
    <t>3rd Electric</t>
  </si>
  <si>
    <t>SOUND</t>
  </si>
  <si>
    <t>Sound Mixer</t>
  </si>
  <si>
    <t>Boom Op</t>
  </si>
  <si>
    <t>ART</t>
  </si>
  <si>
    <t>Art Director</t>
  </si>
  <si>
    <t>Art Assist</t>
  </si>
  <si>
    <t>EDITORIAL</t>
  </si>
  <si>
    <t>Editor</t>
  </si>
  <si>
    <t>Asst. Editor</t>
  </si>
  <si>
    <t>CATERING</t>
  </si>
  <si>
    <t>Breakfast</t>
  </si>
  <si>
    <t>Craft Service</t>
  </si>
  <si>
    <t>Lunch</t>
  </si>
  <si>
    <t>2nd Meal</t>
  </si>
  <si>
    <t>TRUCKS</t>
  </si>
  <si>
    <t>DRIVER / PASSENGER NAMES</t>
  </si>
  <si>
    <t>VEHICLE #</t>
  </si>
  <si>
    <t>Grip/Electric</t>
  </si>
  <si>
    <t>Generator</t>
  </si>
  <si>
    <t>ADDITIONAL</t>
  </si>
  <si>
    <t>CREW DELAYS / EXCUSES / MEDICAL / HEALTH EXPLANATIONS (include additional documentation as needed)</t>
  </si>
  <si>
    <t>Production Management: The Movie</t>
  </si>
  <si>
    <t>23bth</t>
  </si>
  <si>
    <t>Allison Parker</t>
  </si>
  <si>
    <t>John Adams</t>
  </si>
  <si>
    <t>Sam Hernandez</t>
  </si>
  <si>
    <t>Spencer Curtis</t>
  </si>
  <si>
    <t>(1) 1230 Monroe St, Tallahassee, FL</t>
  </si>
  <si>
    <t>(2) Dorothy Oven Park, 4837 Thomasville Rd,</t>
  </si>
  <si>
    <t xml:space="preserve">      Talllahassee, FL</t>
  </si>
  <si>
    <t>–</t>
  </si>
  <si>
    <t>Bulb blew on a junior.</t>
  </si>
  <si>
    <t>Camera Battery malfunctioned and was switched out by ER staff.</t>
  </si>
  <si>
    <t>Thunderstorms in afternoon caused 50-minute delay.</t>
  </si>
  <si>
    <t>Used 8 minutes of grace before 1st meal.</t>
  </si>
  <si>
    <t>Tom Archer</t>
  </si>
  <si>
    <t>Susan McMahon</t>
  </si>
  <si>
    <t>Ryan Rogers</t>
  </si>
  <si>
    <t>Chuck Martin</t>
  </si>
  <si>
    <t>Armando Rodriguez</t>
  </si>
  <si>
    <t>Bob</t>
  </si>
  <si>
    <t>Sarah</t>
  </si>
  <si>
    <t>Akil</t>
  </si>
  <si>
    <t>Joe</t>
  </si>
  <si>
    <t>Pedro</t>
  </si>
  <si>
    <t>X</t>
  </si>
  <si>
    <t>W</t>
  </si>
  <si>
    <t>SW</t>
  </si>
  <si>
    <t>SWF</t>
  </si>
  <si>
    <t>2:30PM</t>
  </si>
  <si>
    <t>20 park extras</t>
  </si>
  <si>
    <t>Hillary Wallace</t>
  </si>
  <si>
    <t>Andrew Meyers</t>
  </si>
  <si>
    <t>Morgan Hall</t>
  </si>
  <si>
    <t>Nik Huyhn</t>
  </si>
  <si>
    <t>Najaa Young</t>
  </si>
  <si>
    <t>Fran Ervin</t>
  </si>
  <si>
    <t>Ben Epstein</t>
  </si>
  <si>
    <t>Joanna Truman</t>
  </si>
  <si>
    <t>Akil Franklin</t>
  </si>
  <si>
    <t>Ryland Jones</t>
  </si>
  <si>
    <t>Ariya Watty</t>
  </si>
  <si>
    <t>Alex Smith</t>
  </si>
  <si>
    <t>Olive Garden</t>
  </si>
  <si>
    <t>Ben Epstein / Joanna Truman</t>
  </si>
  <si>
    <t>PA</t>
  </si>
  <si>
    <t>Mike Gioulakis</t>
  </si>
  <si>
    <t>John Shadigg</t>
  </si>
  <si>
    <t>Sound Mixer was 3 minutes late due to an accident on Monroe St.</t>
  </si>
  <si>
    <t>Key Grip was stung by a bee and treated with bug sting spray.</t>
  </si>
  <si>
    <t>DP slipped on a wet ramp and skinned their knee; cleaned with alcohol wipe and bandaged.</t>
  </si>
  <si>
    <t>EXT. PARK</t>
  </si>
  <si>
    <t>EXT. BOB'S HOUSE</t>
  </si>
  <si>
    <t>INT. BOB'S HOUSE (BASEMENT, KITCHEN)</t>
  </si>
  <si>
    <t>SSD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</si>
</sst>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[$-409]h:mm\ AM/PM;@"/>
    <numFmt numFmtId="166" formatCode="#\ ?/8"/>
    <numFmt numFmtId="167" formatCode="_(* #,##0.0_);_(* \(#,##0.0\);_(* &quot;-&quot;?_);_(@_)"/>
  </numFmts>
  <fonts count="16">
    <font>
      <sz val="12"/>
      <color theme="1"/>
      <name val="Helvetica"/>
      <family val="2"/>
    </font>
    <font>
      <sz val="12"/>
      <color theme="1"/>
      <name val="Helvetica"/>
      <family val="2"/>
    </font>
    <font>
      <b/>
      <sz val="11"/>
      <name val="Arial"/>
      <family val="2"/>
    </font>
    <font>
      <b/>
      <sz val="6.5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6.5"/>
      <color theme="1"/>
      <name val="Arial"/>
      <family val="2"/>
    </font>
    <font>
      <sz val="6.5"/>
      <name val="Arial"/>
      <family val="2"/>
    </font>
    <font>
      <sz val="12"/>
      <color theme="1"/>
      <name val="Arial"/>
      <family val="2"/>
    </font>
    <font>
      <b/>
      <sz val="36"/>
      <name val="Arial"/>
      <family val="2"/>
    </font>
    <font>
      <sz val="32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7.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7F7F7"/>
        <bgColor indexed="64"/>
      </patternFill>
    </fill>
  </fills>
  <borders count="2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10" fillId="0" borderId="0" xfId="0" applyFont="1" applyProtection="1"/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shrinkToFit="1"/>
    </xf>
    <xf numFmtId="0" fontId="12" fillId="0" borderId="0" xfId="0" applyFont="1" applyAlignment="1" applyProtection="1">
      <alignment horizontal="right" vertical="center" shrinkToFit="1"/>
    </xf>
    <xf numFmtId="0" fontId="10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4" fillId="3" borderId="0" xfId="0" applyFont="1" applyFill="1" applyAlignment="1" applyProtection="1">
      <alignment vertical="center" shrinkToFit="1"/>
    </xf>
    <xf numFmtId="0" fontId="5" fillId="3" borderId="0" xfId="0" applyFont="1" applyFill="1" applyAlignment="1" applyProtection="1">
      <alignment vertical="center"/>
    </xf>
    <xf numFmtId="0" fontId="6" fillId="3" borderId="10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right" vertical="center" indent="1"/>
    </xf>
    <xf numFmtId="0" fontId="4" fillId="3" borderId="11" xfId="0" applyFont="1" applyFill="1" applyBorder="1" applyAlignment="1" applyProtection="1">
      <alignment horizontal="center" vertical="center" shrinkToFit="1"/>
    </xf>
    <xf numFmtId="0" fontId="5" fillId="3" borderId="11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horizontal="right" vertical="center" indent="1" shrinkToFit="1"/>
    </xf>
    <xf numFmtId="0" fontId="6" fillId="3" borderId="12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top"/>
    </xf>
    <xf numFmtId="0" fontId="6" fillId="3" borderId="6" xfId="0" applyFont="1" applyFill="1" applyBorder="1" applyAlignment="1" applyProtection="1">
      <alignment vertical="top"/>
    </xf>
    <xf numFmtId="0" fontId="9" fillId="3" borderId="0" xfId="0" applyFont="1" applyFill="1" applyAlignment="1" applyProtection="1">
      <alignment vertical="center"/>
    </xf>
    <xf numFmtId="0" fontId="6" fillId="3" borderId="11" xfId="0" applyFont="1" applyFill="1" applyBorder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3" fillId="3" borderId="0" xfId="0" applyFont="1" applyFill="1" applyAlignment="1" applyProtection="1">
      <alignment vertical="center"/>
    </xf>
    <xf numFmtId="0" fontId="10" fillId="3" borderId="5" xfId="0" applyFont="1" applyFill="1" applyBorder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0" fillId="3" borderId="6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right" vertical="center"/>
    </xf>
    <xf numFmtId="0" fontId="10" fillId="3" borderId="11" xfId="0" applyFont="1" applyFill="1" applyBorder="1" applyProtection="1"/>
    <xf numFmtId="0" fontId="10" fillId="3" borderId="12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right" vertical="center" shrinkToFit="1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18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14" fillId="2" borderId="21" xfId="0" applyFont="1" applyFill="1" applyBorder="1" applyAlignment="1" applyProtection="1">
      <alignment horizontal="center" vertical="top" wrapText="1"/>
    </xf>
    <xf numFmtId="0" fontId="14" fillId="2" borderId="21" xfId="0" applyFont="1" applyFill="1" applyBorder="1" applyAlignment="1" applyProtection="1">
      <alignment horizontal="center" vertical="top"/>
    </xf>
    <xf numFmtId="0" fontId="14" fillId="2" borderId="22" xfId="0" applyFont="1" applyFill="1" applyBorder="1" applyAlignment="1" applyProtection="1">
      <alignment horizontal="center" vertical="top"/>
    </xf>
    <xf numFmtId="0" fontId="14" fillId="2" borderId="20" xfId="0" applyFont="1" applyFill="1" applyBorder="1" applyAlignment="1" applyProtection="1">
      <alignment horizontal="center" vertical="top" wrapText="1"/>
    </xf>
    <xf numFmtId="0" fontId="14" fillId="2" borderId="24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/>
    </xf>
    <xf numFmtId="0" fontId="14" fillId="2" borderId="25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shrinkToFit="1"/>
    </xf>
    <xf numFmtId="165" fontId="13" fillId="0" borderId="0" xfId="0" applyNumberFormat="1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164" fontId="2" fillId="0" borderId="0" xfId="0" applyNumberFormat="1" applyFont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left" vertical="center" shrinkToFit="1"/>
    </xf>
    <xf numFmtId="0" fontId="4" fillId="5" borderId="15" xfId="0" applyFont="1" applyFill="1" applyBorder="1" applyAlignment="1" applyProtection="1">
      <alignment horizontal="left" vertical="center" shrinkToFit="1"/>
    </xf>
    <xf numFmtId="2" fontId="4" fillId="8" borderId="13" xfId="0" applyNumberFormat="1" applyFont="1" applyFill="1" applyBorder="1" applyAlignment="1" applyProtection="1">
      <alignment horizontal="right" vertical="center" shrinkToFit="1"/>
    </xf>
    <xf numFmtId="2" fontId="4" fillId="8" borderId="14" xfId="0" applyNumberFormat="1" applyFont="1" applyFill="1" applyBorder="1" applyAlignment="1" applyProtection="1">
      <alignment horizontal="right" vertical="center" shrinkToFit="1"/>
    </xf>
    <xf numFmtId="0" fontId="4" fillId="8" borderId="14" xfId="0" applyFont="1" applyFill="1" applyBorder="1" applyAlignment="1" applyProtection="1">
      <alignment horizontal="center" vertical="center" shrinkToFit="1"/>
    </xf>
    <xf numFmtId="0" fontId="4" fillId="8" borderId="15" xfId="0" applyFont="1" applyFill="1" applyBorder="1" applyAlignment="1" applyProtection="1">
      <alignment horizontal="center" vertical="center" shrinkToFit="1"/>
    </xf>
    <xf numFmtId="166" fontId="4" fillId="8" borderId="1" xfId="0" applyNumberFormat="1" applyFont="1" applyFill="1" applyBorder="1" applyAlignment="1" applyProtection="1">
      <alignment horizontal="center" vertical="center" shrinkToFit="1"/>
    </xf>
    <xf numFmtId="20" fontId="4" fillId="8" borderId="1" xfId="0" applyNumberFormat="1" applyFont="1" applyFill="1" applyBorder="1" applyAlignment="1" applyProtection="1">
      <alignment horizontal="center" vertical="center" shrinkToFit="1"/>
    </xf>
    <xf numFmtId="0" fontId="4" fillId="8" borderId="1" xfId="0" applyFont="1" applyFill="1" applyBorder="1" applyAlignment="1" applyProtection="1">
      <alignment horizontal="center" vertical="center" shrinkToFit="1"/>
    </xf>
    <xf numFmtId="2" fontId="4" fillId="8" borderId="14" xfId="2" applyNumberFormat="1" applyFont="1" applyFill="1" applyBorder="1" applyAlignment="1" applyProtection="1">
      <alignment horizontal="center" vertical="center" shrinkToFit="1"/>
      <protection hidden="1"/>
    </xf>
    <xf numFmtId="2" fontId="4" fillId="8" borderId="15" xfId="2" applyNumberFormat="1" applyFont="1" applyFill="1" applyBorder="1" applyAlignment="1" applyProtection="1">
      <alignment horizontal="center" vertical="center" shrinkToFit="1"/>
      <protection hidden="1"/>
    </xf>
    <xf numFmtId="167" fontId="4" fillId="8" borderId="13" xfId="2" applyNumberFormat="1" applyFont="1" applyFill="1" applyBorder="1" applyAlignment="1" applyProtection="1">
      <alignment horizontal="center" vertical="center" shrinkToFit="1"/>
      <protection hidden="1"/>
    </xf>
    <xf numFmtId="167" fontId="4" fillId="8" borderId="14" xfId="2" applyNumberFormat="1" applyFont="1" applyFill="1" applyBorder="1" applyAlignment="1" applyProtection="1">
      <alignment horizontal="center" vertical="center" shrinkToFit="1"/>
      <protection hidden="1"/>
    </xf>
    <xf numFmtId="0" fontId="4" fillId="7" borderId="1" xfId="0" applyFont="1" applyFill="1" applyBorder="1" applyAlignment="1" applyProtection="1">
      <alignment horizontal="right" vertical="center" indent="1" shrinkToFit="1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right" vertical="center" shrinkToFit="1"/>
      <protection locked="0"/>
    </xf>
    <xf numFmtId="0" fontId="4" fillId="5" borderId="14" xfId="0" applyFont="1" applyFill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15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4" fillId="5" borderId="20" xfId="0" applyFont="1" applyFill="1" applyBorder="1" applyAlignment="1" applyProtection="1">
      <alignment horizontal="right" vertical="center" shrinkToFit="1"/>
      <protection locked="0"/>
    </xf>
    <xf numFmtId="0" fontId="4" fillId="5" borderId="21" xfId="0" applyFont="1" applyFill="1" applyBorder="1" applyAlignment="1" applyProtection="1">
      <alignment horizontal="right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Alignment="1" applyProtection="1">
      <alignment horizontal="left" vertical="top"/>
    </xf>
    <xf numFmtId="43" fontId="6" fillId="5" borderId="13" xfId="0" applyNumberFormat="1" applyFont="1" applyFill="1" applyBorder="1" applyAlignment="1" applyProtection="1">
      <alignment horizontal="right" vertical="center"/>
      <protection locked="0"/>
    </xf>
    <xf numFmtId="43" fontId="6" fillId="5" borderId="14" xfId="0" applyNumberFormat="1" applyFont="1" applyFill="1" applyBorder="1" applyAlignment="1" applyProtection="1">
      <alignment horizontal="right" vertical="center"/>
      <protection locked="0"/>
    </xf>
    <xf numFmtId="0" fontId="6" fillId="5" borderId="14" xfId="0" applyFont="1" applyFill="1" applyBorder="1" applyAlignment="1" applyProtection="1">
      <alignment horizontal="center" vertical="center"/>
    </xf>
    <xf numFmtId="0" fontId="6" fillId="5" borderId="15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right" vertical="center" indent="1" shrinkToFit="1"/>
    </xf>
    <xf numFmtId="0" fontId="3" fillId="2" borderId="1" xfId="0" applyFont="1" applyFill="1" applyBorder="1" applyAlignment="1" applyProtection="1">
      <alignment horizontal="center" vertical="center" shrinkToFit="1"/>
    </xf>
    <xf numFmtId="166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20" fontId="4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9" xfId="0" applyFont="1" applyFill="1" applyBorder="1" applyAlignment="1" applyProtection="1">
      <alignment horizontal="right" vertical="center" indent="1" shrinkToFit="1"/>
    </xf>
    <xf numFmtId="0" fontId="4" fillId="5" borderId="9" xfId="0" applyFont="1" applyFill="1" applyBorder="1" applyAlignment="1" applyProtection="1">
      <alignment horizontal="center" vertical="center" shrinkToFit="1"/>
      <protection locked="0"/>
    </xf>
    <xf numFmtId="166" fontId="4" fillId="5" borderId="9" xfId="0" applyNumberFormat="1" applyFont="1" applyFill="1" applyBorder="1" applyAlignment="1" applyProtection="1">
      <alignment horizontal="center" vertical="center" shrinkToFit="1"/>
      <protection locked="0"/>
    </xf>
    <xf numFmtId="20" fontId="4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6" xfId="0" applyFont="1" applyFill="1" applyBorder="1" applyAlignment="1" applyProtection="1">
      <alignment horizontal="right" vertical="center" indent="1" shrinkToFit="1"/>
    </xf>
    <xf numFmtId="0" fontId="4" fillId="4" borderId="17" xfId="0" applyFont="1" applyFill="1" applyBorder="1" applyAlignment="1" applyProtection="1">
      <alignment horizontal="right" vertical="center" indent="1" shrinkToFit="1"/>
    </xf>
    <xf numFmtId="0" fontId="4" fillId="4" borderId="18" xfId="0" applyFont="1" applyFill="1" applyBorder="1" applyAlignment="1" applyProtection="1">
      <alignment horizontal="right" vertical="center" indent="1" shrinkToFit="1"/>
    </xf>
    <xf numFmtId="167" fontId="4" fillId="8" borderId="13" xfId="0" applyNumberFormat="1" applyFont="1" applyFill="1" applyBorder="1" applyAlignment="1" applyProtection="1">
      <alignment horizontal="right" vertical="center" shrinkToFit="1"/>
    </xf>
    <xf numFmtId="167" fontId="4" fillId="8" borderId="14" xfId="0" applyNumberFormat="1" applyFont="1" applyFill="1" applyBorder="1" applyAlignment="1" applyProtection="1">
      <alignment horizontal="right" vertical="center" shrinkToFit="1"/>
    </xf>
    <xf numFmtId="2" fontId="4" fillId="8" borderId="14" xfId="2" applyNumberFormat="1" applyFont="1" applyFill="1" applyBorder="1" applyAlignment="1" applyProtection="1">
      <alignment horizontal="left" vertical="center" shrinkToFit="1"/>
      <protection hidden="1"/>
    </xf>
    <xf numFmtId="2" fontId="4" fillId="8" borderId="15" xfId="2" applyNumberFormat="1" applyFont="1" applyFill="1" applyBorder="1" applyAlignment="1" applyProtection="1">
      <alignment horizontal="left" vertical="center" shrinkToFit="1"/>
      <protection hidden="1"/>
    </xf>
    <xf numFmtId="43" fontId="4" fillId="8" borderId="13" xfId="1" applyNumberFormat="1" applyFont="1" applyFill="1" applyBorder="1" applyAlignment="1" applyProtection="1">
      <alignment horizontal="center" vertical="center" shrinkToFit="1"/>
      <protection hidden="1"/>
    </xf>
    <xf numFmtId="43" fontId="4" fillId="8" borderId="14" xfId="1" applyNumberFormat="1" applyFont="1" applyFill="1" applyBorder="1" applyAlignment="1" applyProtection="1">
      <alignment horizontal="center" vertical="center" shrinkToFit="1"/>
      <protection hidden="1"/>
    </xf>
    <xf numFmtId="167" fontId="4" fillId="8" borderId="13" xfId="2" applyNumberFormat="1" applyFont="1" applyFill="1" applyBorder="1" applyAlignment="1" applyProtection="1">
      <alignment horizontal="right" vertical="center" shrinkToFit="1"/>
      <protection hidden="1"/>
    </xf>
    <xf numFmtId="167" fontId="4" fillId="8" borderId="14" xfId="2" applyNumberFormat="1" applyFont="1" applyFill="1" applyBorder="1" applyAlignment="1" applyProtection="1">
      <alignment horizontal="right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66" fontId="4" fillId="0" borderId="1" xfId="0" applyNumberFormat="1" applyFont="1" applyBorder="1" applyAlignment="1" applyProtection="1">
      <alignment horizontal="center" vertical="center" shrinkToFit="1"/>
      <protection locked="0"/>
    </xf>
    <xf numFmtId="20" fontId="4" fillId="0" borderId="1" xfId="0" applyNumberFormat="1" applyFont="1" applyBorder="1" applyAlignment="1" applyProtection="1">
      <alignment horizontal="center" vertical="center" shrinkToFit="1"/>
      <protection locked="0"/>
    </xf>
    <xf numFmtId="2" fontId="4" fillId="5" borderId="14" xfId="2" applyNumberFormat="1" applyFont="1" applyFill="1" applyBorder="1" applyAlignment="1" applyProtection="1">
      <alignment horizontal="center" vertical="center" shrinkToFit="1"/>
      <protection hidden="1"/>
    </xf>
    <xf numFmtId="2" fontId="4" fillId="5" borderId="15" xfId="2" applyNumberFormat="1" applyFont="1" applyFill="1" applyBorder="1" applyAlignment="1" applyProtection="1">
      <alignment horizontal="center" vertical="center" shrinkToFit="1"/>
      <protection hidden="1"/>
    </xf>
    <xf numFmtId="167" fontId="4" fillId="8" borderId="13" xfId="0" applyNumberFormat="1" applyFont="1" applyFill="1" applyBorder="1" applyAlignment="1" applyProtection="1">
      <alignment horizontal="center" vertical="center" shrinkToFit="1"/>
    </xf>
    <xf numFmtId="167" fontId="4" fillId="8" borderId="14" xfId="0" applyNumberFormat="1" applyFont="1" applyFill="1" applyBorder="1" applyAlignment="1" applyProtection="1">
      <alignment horizontal="center" vertical="center" shrinkToFit="1"/>
    </xf>
    <xf numFmtId="167" fontId="4" fillId="5" borderId="13" xfId="0" applyNumberFormat="1" applyFont="1" applyFill="1" applyBorder="1" applyAlignment="1" applyProtection="1">
      <alignment horizontal="right" vertical="center" shrinkToFit="1"/>
      <protection locked="0"/>
    </xf>
    <xf numFmtId="167" fontId="4" fillId="5" borderId="14" xfId="0" applyNumberFormat="1" applyFont="1" applyFill="1" applyBorder="1" applyAlignment="1" applyProtection="1">
      <alignment horizontal="right" vertical="center" shrinkToFit="1"/>
      <protection locked="0"/>
    </xf>
    <xf numFmtId="2" fontId="4" fillId="5" borderId="14" xfId="2" applyNumberFormat="1" applyFont="1" applyFill="1" applyBorder="1" applyAlignment="1" applyProtection="1">
      <alignment horizontal="left" vertical="center" shrinkToFit="1"/>
      <protection hidden="1"/>
    </xf>
    <xf numFmtId="2" fontId="4" fillId="5" borderId="15" xfId="2" applyNumberFormat="1" applyFont="1" applyFill="1" applyBorder="1" applyAlignment="1" applyProtection="1">
      <alignment horizontal="left" vertical="center" shrinkToFit="1"/>
      <protection hidden="1"/>
    </xf>
    <xf numFmtId="43" fontId="4" fillId="0" borderId="13" xfId="0" applyNumberFormat="1" applyFont="1" applyBorder="1" applyAlignment="1" applyProtection="1">
      <alignment horizontal="right" vertical="center" shrinkToFit="1"/>
      <protection locked="0"/>
    </xf>
    <xf numFmtId="43" fontId="4" fillId="0" borderId="14" xfId="0" applyNumberFormat="1" applyFont="1" applyBorder="1" applyAlignment="1" applyProtection="1">
      <alignment horizontal="righ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shrinkToFit="1"/>
    </xf>
    <xf numFmtId="0" fontId="8" fillId="2" borderId="17" xfId="0" applyFont="1" applyFill="1" applyBorder="1" applyAlignment="1" applyProtection="1">
      <alignment horizontal="center" vertical="center" shrinkToFit="1"/>
    </xf>
    <xf numFmtId="0" fontId="8" fillId="2" borderId="18" xfId="0" applyFont="1" applyFill="1" applyBorder="1" applyAlignment="1" applyProtection="1">
      <alignment horizontal="center" vertical="center" shrinkToFit="1"/>
    </xf>
    <xf numFmtId="0" fontId="4" fillId="7" borderId="19" xfId="0" applyFont="1" applyFill="1" applyBorder="1" applyAlignment="1" applyProtection="1">
      <alignment horizontal="right" vertical="center" indent="1" shrinkToFit="1"/>
    </xf>
    <xf numFmtId="0" fontId="4" fillId="8" borderId="19" xfId="0" applyFont="1" applyFill="1" applyBorder="1" applyAlignment="1" applyProtection="1">
      <alignment horizontal="center" vertical="center" shrinkToFit="1"/>
    </xf>
    <xf numFmtId="166" fontId="4" fillId="8" borderId="19" xfId="0" applyNumberFormat="1" applyFont="1" applyFill="1" applyBorder="1" applyAlignment="1" applyProtection="1">
      <alignment horizontal="center" vertical="center" shrinkToFit="1"/>
    </xf>
    <xf numFmtId="20" fontId="4" fillId="8" borderId="19" xfId="0" applyNumberFormat="1" applyFont="1" applyFill="1" applyBorder="1" applyAlignment="1" applyProtection="1">
      <alignment horizontal="center" vertical="center" shrinkToFit="1"/>
    </xf>
    <xf numFmtId="0" fontId="3" fillId="6" borderId="13" xfId="0" applyFont="1" applyFill="1" applyBorder="1" applyAlignment="1" applyProtection="1">
      <alignment horizontal="center" vertical="center" shrinkToFit="1"/>
    </xf>
    <xf numFmtId="0" fontId="3" fillId="6" borderId="14" xfId="0" applyFont="1" applyFill="1" applyBorder="1" applyAlignment="1" applyProtection="1">
      <alignment horizontal="center" vertical="center" shrinkToFit="1"/>
    </xf>
    <xf numFmtId="0" fontId="3" fillId="6" borderId="15" xfId="0" applyFont="1" applyFill="1" applyBorder="1" applyAlignment="1" applyProtection="1">
      <alignment horizontal="center" vertical="center" shrinkToFit="1"/>
    </xf>
    <xf numFmtId="0" fontId="4" fillId="4" borderId="8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right" vertical="center" indent="1" shrinkToFit="1"/>
    </xf>
    <xf numFmtId="165" fontId="4" fillId="5" borderId="1" xfId="0" applyNumberFormat="1" applyFont="1" applyFill="1" applyBorder="1" applyAlignment="1" applyProtection="1">
      <alignment horizontal="right" vertical="center" indent="4" shrinkToFit="1"/>
      <protection locked="0"/>
    </xf>
    <xf numFmtId="0" fontId="4" fillId="4" borderId="9" xfId="0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left" vertical="center" shrinkToFit="1"/>
      <protection locked="0"/>
    </xf>
    <xf numFmtId="0" fontId="4" fillId="4" borderId="7" xfId="0" applyFont="1" applyFill="1" applyBorder="1" applyAlignment="1" applyProtection="1">
      <alignment horizontal="right" vertical="center" indent="1"/>
    </xf>
    <xf numFmtId="0" fontId="4" fillId="5" borderId="7" xfId="0" applyFont="1" applyFill="1" applyBorder="1" applyAlignment="1" applyProtection="1">
      <alignment horizontal="left" vertical="center" shrinkToFit="1"/>
      <protection locked="0"/>
    </xf>
    <xf numFmtId="0" fontId="4" fillId="4" borderId="1" xfId="0" applyFont="1" applyFill="1" applyBorder="1" applyAlignment="1" applyProtection="1">
      <alignment horizontal="right" vertical="center" indent="1"/>
    </xf>
    <xf numFmtId="0" fontId="4" fillId="5" borderId="1" xfId="0" applyFont="1" applyFill="1" applyBorder="1" applyAlignment="1" applyProtection="1">
      <alignment horizontal="left" vertical="center" shrinkToFit="1"/>
      <protection locked="0"/>
    </xf>
    <xf numFmtId="165" fontId="4" fillId="5" borderId="9" xfId="0" applyNumberFormat="1" applyFont="1" applyFill="1" applyBorder="1" applyAlignment="1" applyProtection="1">
      <alignment horizontal="right" vertical="center" indent="4" shrinkToFi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164" fontId="4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13" xfId="0" applyFont="1" applyFill="1" applyBorder="1" applyAlignment="1" applyProtection="1">
      <alignment horizontal="right" vertical="center" indent="1" shrinkToFi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 shrinkToFit="1"/>
    </xf>
    <xf numFmtId="0" fontId="4" fillId="5" borderId="13" xfId="0" applyFont="1" applyFill="1" applyBorder="1" applyAlignment="1" applyProtection="1">
      <alignment horizontal="right" vertical="center" shrinkToFit="1"/>
    </xf>
    <xf numFmtId="0" fontId="4" fillId="5" borderId="14" xfId="0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64" fontId="4" fillId="5" borderId="7" xfId="0" applyNumberFormat="1" applyFont="1" applyFill="1" applyBorder="1" applyAlignment="1" applyProtection="1">
      <alignment horizontal="center" vertical="center" shrinkToFit="1"/>
    </xf>
    <xf numFmtId="0" fontId="4" fillId="5" borderId="7" xfId="0" applyFont="1" applyFill="1" applyBorder="1" applyAlignment="1" applyProtection="1">
      <alignment horizontal="left" vertical="center" shrinkToFit="1"/>
    </xf>
    <xf numFmtId="165" fontId="4" fillId="5" borderId="1" xfId="0" applyNumberFormat="1" applyFont="1" applyFill="1" applyBorder="1" applyAlignment="1" applyProtection="1">
      <alignment horizontal="right" vertical="center" indent="4" shrinkToFit="1"/>
    </xf>
    <xf numFmtId="0" fontId="4" fillId="5" borderId="8" xfId="0" applyFont="1" applyFill="1" applyBorder="1" applyAlignment="1" applyProtection="1">
      <alignment horizontal="left" vertical="center" shrinkToFit="1"/>
    </xf>
    <xf numFmtId="165" fontId="4" fillId="5" borderId="9" xfId="0" applyNumberFormat="1" applyFont="1" applyFill="1" applyBorder="1" applyAlignment="1" applyProtection="1">
      <alignment horizontal="right" vertical="center" indent="4" shrinkToFit="1"/>
    </xf>
    <xf numFmtId="0" fontId="4" fillId="5" borderId="9" xfId="0" applyFont="1" applyFill="1" applyBorder="1" applyAlignment="1" applyProtection="1">
      <alignment horizontal="left" vertical="center" shrinkToFit="1"/>
    </xf>
    <xf numFmtId="0" fontId="4" fillId="5" borderId="13" xfId="0" applyFont="1" applyFill="1" applyBorder="1" applyAlignment="1" applyProtection="1">
      <alignment horizontal="center" vertical="center" shrinkToFit="1"/>
    </xf>
    <xf numFmtId="0" fontId="4" fillId="5" borderId="15" xfId="0" applyFont="1" applyFill="1" applyBorder="1" applyAlignment="1" applyProtection="1">
      <alignment horizontal="center" vertical="center" shrinkToFit="1"/>
    </xf>
    <xf numFmtId="0" fontId="4" fillId="5" borderId="20" xfId="0" applyFont="1" applyFill="1" applyBorder="1" applyAlignment="1" applyProtection="1">
      <alignment horizontal="right" vertical="center" shrinkToFit="1"/>
    </xf>
    <xf numFmtId="0" fontId="4" fillId="5" borderId="21" xfId="0" applyFont="1" applyFill="1" applyBorder="1" applyAlignment="1" applyProtection="1">
      <alignment horizontal="right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166" fontId="4" fillId="0" borderId="1" xfId="0" applyNumberFormat="1" applyFont="1" applyBorder="1" applyAlignment="1" applyProtection="1">
      <alignment horizontal="center" vertical="center" shrinkToFit="1"/>
    </xf>
    <xf numFmtId="20" fontId="4" fillId="0" borderId="1" xfId="0" applyNumberFormat="1" applyFont="1" applyBorder="1" applyAlignment="1" applyProtection="1">
      <alignment horizontal="center" vertical="center" shrinkToFit="1"/>
    </xf>
    <xf numFmtId="43" fontId="6" fillId="5" borderId="13" xfId="0" applyNumberFormat="1" applyFont="1" applyFill="1" applyBorder="1" applyAlignment="1" applyProtection="1">
      <alignment horizontal="right" vertical="center"/>
    </xf>
    <xf numFmtId="43" fontId="6" fillId="5" borderId="14" xfId="0" applyNumberFormat="1" applyFont="1" applyFill="1" applyBorder="1" applyAlignment="1" applyProtection="1">
      <alignment horizontal="right" vertical="center"/>
    </xf>
    <xf numFmtId="0" fontId="4" fillId="7" borderId="26" xfId="0" applyFont="1" applyFill="1" applyBorder="1" applyAlignment="1" applyProtection="1">
      <alignment horizontal="right" vertical="center" indent="1" shrinkToFit="1"/>
    </xf>
    <xf numFmtId="0" fontId="4" fillId="8" borderId="26" xfId="0" applyFont="1" applyFill="1" applyBorder="1" applyAlignment="1" applyProtection="1">
      <alignment horizontal="center" vertical="center" shrinkToFit="1"/>
    </xf>
    <xf numFmtId="166" fontId="4" fillId="8" borderId="26" xfId="0" applyNumberFormat="1" applyFont="1" applyFill="1" applyBorder="1" applyAlignment="1" applyProtection="1">
      <alignment horizontal="center" vertical="center" shrinkToFit="1"/>
    </xf>
    <xf numFmtId="20" fontId="4" fillId="8" borderId="26" xfId="0" applyNumberFormat="1" applyFont="1" applyFill="1" applyBorder="1" applyAlignment="1" applyProtection="1">
      <alignment horizontal="center" vertical="center" shrinkToFit="1"/>
    </xf>
    <xf numFmtId="167" fontId="4" fillId="5" borderId="13" xfId="0" applyNumberFormat="1" applyFont="1" applyFill="1" applyBorder="1" applyAlignment="1" applyProtection="1">
      <alignment horizontal="right" vertical="center" shrinkToFit="1"/>
    </xf>
    <xf numFmtId="167" fontId="4" fillId="5" borderId="14" xfId="0" applyNumberFormat="1" applyFont="1" applyFill="1" applyBorder="1" applyAlignment="1" applyProtection="1">
      <alignment horizontal="right" vertical="center" shrinkToFit="1"/>
    </xf>
    <xf numFmtId="43" fontId="4" fillId="0" borderId="13" xfId="0" applyNumberFormat="1" applyFont="1" applyBorder="1" applyAlignment="1" applyProtection="1">
      <alignment horizontal="right" vertical="center" shrinkToFit="1"/>
    </xf>
    <xf numFmtId="43" fontId="4" fillId="0" borderId="14" xfId="0" applyNumberFormat="1" applyFont="1" applyBorder="1" applyAlignment="1" applyProtection="1">
      <alignment horizontal="right" vertical="center" shrinkToFit="1"/>
    </xf>
    <xf numFmtId="0" fontId="4" fillId="5" borderId="9" xfId="0" applyFont="1" applyFill="1" applyBorder="1" applyAlignment="1" applyProtection="1">
      <alignment horizontal="center" vertical="center" shrinkToFit="1"/>
    </xf>
    <xf numFmtId="166" fontId="4" fillId="5" borderId="9" xfId="0" applyNumberFormat="1" applyFont="1" applyFill="1" applyBorder="1" applyAlignment="1" applyProtection="1">
      <alignment horizontal="center" vertical="center" shrinkToFit="1"/>
    </xf>
    <xf numFmtId="20" fontId="4" fillId="5" borderId="9" xfId="0" applyNumberFormat="1" applyFont="1" applyFill="1" applyBorder="1" applyAlignment="1" applyProtection="1">
      <alignment horizontal="center" vertical="center" shrinkToFit="1"/>
    </xf>
    <xf numFmtId="0" fontId="4" fillId="5" borderId="1" xfId="0" applyFont="1" applyFill="1" applyBorder="1" applyAlignment="1" applyProtection="1">
      <alignment horizontal="center" vertical="center" shrinkToFit="1"/>
    </xf>
    <xf numFmtId="166" fontId="4" fillId="5" borderId="1" xfId="0" applyNumberFormat="1" applyFont="1" applyFill="1" applyBorder="1" applyAlignment="1" applyProtection="1">
      <alignment horizontal="center" vertical="center" shrinkToFit="1"/>
    </xf>
    <xf numFmtId="20" fontId="4" fillId="5" borderId="1" xfId="0" applyNumberFormat="1" applyFont="1" applyFill="1" applyBorder="1" applyAlignment="1" applyProtection="1">
      <alignment horizontal="center" vertical="center" shrinkToFit="1"/>
    </xf>
    <xf numFmtId="0" fontId="4" fillId="7" borderId="9" xfId="0" applyFont="1" applyFill="1" applyBorder="1" applyAlignment="1" applyProtection="1">
      <alignment horizontal="right" vertical="center" indent="1" shrinkToFit="1"/>
    </xf>
    <xf numFmtId="0" fontId="4" fillId="8" borderId="9" xfId="0" applyFont="1" applyFill="1" applyBorder="1" applyAlignment="1" applyProtection="1">
      <alignment horizontal="center" vertical="center" shrinkToFit="1"/>
    </xf>
    <xf numFmtId="166" fontId="4" fillId="8" borderId="9" xfId="0" applyNumberFormat="1" applyFont="1" applyFill="1" applyBorder="1" applyAlignment="1" applyProtection="1">
      <alignment horizontal="center" vertical="center" shrinkToFit="1"/>
    </xf>
    <xf numFmtId="20" fontId="4" fillId="8" borderId="9" xfId="0" applyNumberFormat="1" applyFont="1" applyFill="1" applyBorder="1" applyAlignment="1" applyProtection="1">
      <alignment horizontal="center" vertical="center" shrinkToFit="1"/>
    </xf>
    <xf numFmtId="0" fontId="4" fillId="5" borderId="26" xfId="0" applyFont="1" applyFill="1" applyBorder="1" applyAlignment="1" applyProtection="1">
      <alignment horizontal="center" vertical="center" shrinkToFit="1"/>
    </xf>
    <xf numFmtId="166" fontId="4" fillId="5" borderId="26" xfId="0" applyNumberFormat="1" applyFont="1" applyFill="1" applyBorder="1" applyAlignment="1" applyProtection="1">
      <alignment horizontal="center" vertical="center" shrinkToFit="1"/>
    </xf>
    <xf numFmtId="20" fontId="4" fillId="5" borderId="26" xfId="0" applyNumberFormat="1" applyFont="1" applyFill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18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65" fontId="7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F7F7F7"/>
      </font>
    </dxf>
    <dxf>
      <font>
        <color rgb="FFF7F7F7"/>
      </font>
    </dxf>
  </dxfs>
  <tableStyles count="0" defaultTableStyle="TableStyleMedium2" defaultPivotStyle="PivotStyleLight16"/>
  <colors>
    <mruColors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18472</xdr:colOff>
      <xdr:row>1</xdr:row>
      <xdr:rowOff>2750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AAB38EA-940C-0949-861E-4BB2C031F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272" cy="406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18472</xdr:colOff>
      <xdr:row>1</xdr:row>
      <xdr:rowOff>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C5F141-6471-4E4B-96B9-495845845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66272" cy="40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57FF9-5CEA-CE43-8FBD-55E6B430332A}">
  <sheetPr>
    <pageSetUpPr fitToPage="1"/>
  </sheetPr>
  <dimension ref="A1:CG104"/>
  <sheetViews>
    <sheetView showGridLines="0" showRowColHeaders="0" tabSelected="1" showRuler="0" view="pageLayout" zoomScale="146" zoomScaleNormal="101" zoomScalePageLayoutView="146" workbookViewId="0">
      <selection activeCell="A4" sqref="A4:O4"/>
    </sheetView>
  </sheetViews>
  <sheetFormatPr baseColWidth="10" defaultColWidth="0.85546875" defaultRowHeight="16"/>
  <cols>
    <col min="1" max="42" width="0.85546875" style="1"/>
    <col min="43" max="43" width="0.85546875" style="1" customWidth="1"/>
    <col min="44" max="16384" width="0.85546875" style="1"/>
  </cols>
  <sheetData>
    <row r="1" spans="1:85" ht="32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5" t="s">
        <v>0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</row>
    <row r="2" spans="1:85" ht="17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5"/>
      <c r="AE2" s="5"/>
      <c r="AF2" s="5"/>
      <c r="AG2" s="5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2"/>
    </row>
    <row r="3" spans="1:85" ht="13" customHeight="1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 t="s">
        <v>2</v>
      </c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 t="s">
        <v>3</v>
      </c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 t="s">
        <v>4</v>
      </c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</row>
    <row r="4" spans="1:85" ht="20" customHeigh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</row>
    <row r="5" spans="1:85" ht="12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"/>
    </row>
    <row r="6" spans="1:85" ht="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8"/>
    </row>
    <row r="7" spans="1:85" ht="17" customHeight="1">
      <c r="A7" s="9"/>
      <c r="B7" s="108" t="s">
        <v>55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"/>
    </row>
    <row r="8" spans="1:85" ht="14" customHeight="1">
      <c r="A8" s="11"/>
      <c r="B8" s="163" t="s">
        <v>5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2"/>
      <c r="AW8" s="157" t="s">
        <v>6</v>
      </c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3"/>
    </row>
    <row r="9" spans="1:85" ht="14" customHeight="1">
      <c r="A9" s="11"/>
      <c r="B9" s="163" t="s">
        <v>7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2"/>
      <c r="AW9" s="157" t="s">
        <v>8</v>
      </c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68"/>
      <c r="BO9" s="93"/>
      <c r="BP9" s="94"/>
      <c r="BQ9" s="94"/>
      <c r="BR9" s="94"/>
      <c r="BS9" s="94"/>
      <c r="BT9" s="94"/>
      <c r="BU9" s="94"/>
      <c r="BV9" s="94"/>
      <c r="BW9" s="99" t="s">
        <v>52</v>
      </c>
      <c r="BX9" s="99"/>
      <c r="BY9" s="96"/>
      <c r="BZ9" s="96"/>
      <c r="CA9" s="96"/>
      <c r="CB9" s="96"/>
      <c r="CC9" s="96"/>
      <c r="CD9" s="96"/>
      <c r="CE9" s="96"/>
      <c r="CF9" s="97"/>
      <c r="CG9" s="13"/>
    </row>
    <row r="10" spans="1:85" ht="14" customHeight="1">
      <c r="A10" s="11"/>
      <c r="B10" s="163" t="s">
        <v>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2"/>
      <c r="AW10" s="157" t="s">
        <v>10</v>
      </c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65"/>
      <c r="BP10" s="165"/>
      <c r="BQ10" s="165"/>
      <c r="BR10" s="165"/>
      <c r="BS10" s="165"/>
      <c r="BT10" s="165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3"/>
    </row>
    <row r="11" spans="1:85" ht="14" customHeight="1">
      <c r="A11" s="11"/>
      <c r="B11" s="163" t="s">
        <v>11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2"/>
      <c r="AW11" s="157" t="s">
        <v>12</v>
      </c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8"/>
      <c r="BP11" s="158"/>
      <c r="BQ11" s="158"/>
      <c r="BR11" s="158"/>
      <c r="BS11" s="158"/>
      <c r="BT11" s="158"/>
      <c r="BU11" s="158"/>
      <c r="BV11" s="158"/>
      <c r="BW11" s="158"/>
      <c r="BX11" s="158"/>
      <c r="BY11" s="158"/>
      <c r="BZ11" s="158"/>
      <c r="CA11" s="158"/>
      <c r="CB11" s="158"/>
      <c r="CC11" s="158"/>
      <c r="CD11" s="158"/>
      <c r="CE11" s="158"/>
      <c r="CF11" s="158"/>
      <c r="CG11" s="13"/>
    </row>
    <row r="12" spans="1:85" ht="14" customHeight="1">
      <c r="A12" s="11"/>
      <c r="B12" s="161" t="s">
        <v>13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2"/>
      <c r="AW12" s="157" t="s">
        <v>14</v>
      </c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3"/>
    </row>
    <row r="13" spans="1:85" ht="14" customHeight="1">
      <c r="A13" s="11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2"/>
      <c r="AW13" s="157" t="s">
        <v>15</v>
      </c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3"/>
    </row>
    <row r="14" spans="1:85" ht="14" customHeight="1">
      <c r="A14" s="11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2"/>
      <c r="AW14" s="157" t="s">
        <v>16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3"/>
    </row>
    <row r="15" spans="1:85" ht="14" customHeight="1">
      <c r="A15" s="11"/>
      <c r="B15" s="161" t="s">
        <v>17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2"/>
      <c r="AW15" s="157" t="s">
        <v>18</v>
      </c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3"/>
    </row>
    <row r="16" spans="1:85" ht="14" customHeight="1">
      <c r="A16" s="11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4"/>
      <c r="AW16" s="157" t="s">
        <v>19</v>
      </c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3"/>
    </row>
    <row r="17" spans="1:85" ht="14" customHeight="1">
      <c r="A17" s="11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4"/>
      <c r="AW17" s="157" t="s">
        <v>20</v>
      </c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3"/>
    </row>
    <row r="18" spans="1:85" ht="14" customHeight="1">
      <c r="A18" s="11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4"/>
      <c r="AW18" s="157" t="s">
        <v>21</v>
      </c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3"/>
    </row>
    <row r="19" spans="1:85" ht="14" customHeight="1">
      <c r="A19" s="1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5"/>
      <c r="AW19" s="157" t="s">
        <v>22</v>
      </c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3"/>
    </row>
    <row r="20" spans="1:85" ht="9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9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21"/>
    </row>
    <row r="21" spans="1:85" ht="12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</row>
    <row r="22" spans="1:85" ht="4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5"/>
    </row>
    <row r="23" spans="1:85" ht="17" customHeight="1">
      <c r="A23" s="26"/>
      <c r="B23" s="108" t="s">
        <v>56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27"/>
    </row>
    <row r="24" spans="1:85" ht="13" customHeight="1">
      <c r="A24" s="11"/>
      <c r="B24" s="152" t="s">
        <v>54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4"/>
      <c r="M24" s="152" t="s">
        <v>23</v>
      </c>
      <c r="N24" s="153"/>
      <c r="O24" s="153"/>
      <c r="P24" s="153"/>
      <c r="Q24" s="153"/>
      <c r="R24" s="153"/>
      <c r="S24" s="153"/>
      <c r="T24" s="153"/>
      <c r="U24" s="154"/>
      <c r="V24" s="152" t="s">
        <v>24</v>
      </c>
      <c r="W24" s="153"/>
      <c r="X24" s="153"/>
      <c r="Y24" s="153"/>
      <c r="Z24" s="153"/>
      <c r="AA24" s="153"/>
      <c r="AB24" s="153"/>
      <c r="AC24" s="154"/>
      <c r="AD24" s="152" t="s">
        <v>25</v>
      </c>
      <c r="AE24" s="153"/>
      <c r="AF24" s="153"/>
      <c r="AG24" s="153"/>
      <c r="AH24" s="153"/>
      <c r="AI24" s="153"/>
      <c r="AJ24" s="153"/>
      <c r="AK24" s="154"/>
      <c r="AL24" s="152" t="s">
        <v>26</v>
      </c>
      <c r="AM24" s="153"/>
      <c r="AN24" s="153"/>
      <c r="AO24" s="153"/>
      <c r="AP24" s="153"/>
      <c r="AQ24" s="153"/>
      <c r="AR24" s="153"/>
      <c r="AS24" s="153"/>
      <c r="AT24" s="153"/>
      <c r="AU24" s="154"/>
      <c r="AV24" s="28"/>
      <c r="AW24" s="114" t="s">
        <v>27</v>
      </c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3"/>
    </row>
    <row r="25" spans="1:85" ht="14" customHeight="1">
      <c r="A25" s="11"/>
      <c r="B25" s="105"/>
      <c r="C25" s="106"/>
      <c r="D25" s="106"/>
      <c r="E25" s="106"/>
      <c r="F25" s="106"/>
      <c r="G25" s="106"/>
      <c r="H25" s="106"/>
      <c r="I25" s="106"/>
      <c r="J25" s="106"/>
      <c r="K25" s="106"/>
      <c r="L25" s="107"/>
      <c r="M25" s="93"/>
      <c r="N25" s="94"/>
      <c r="O25" s="94"/>
      <c r="P25" s="94"/>
      <c r="Q25" s="94"/>
      <c r="R25" s="94"/>
      <c r="S25" s="76" t="str">
        <f>IF(ISBLANK(B25), "", "Gb")</f>
        <v/>
      </c>
      <c r="T25" s="76"/>
      <c r="U25" s="77"/>
      <c r="V25" s="103"/>
      <c r="W25" s="104"/>
      <c r="X25" s="104"/>
      <c r="Y25" s="104"/>
      <c r="Z25" s="104"/>
      <c r="AA25" s="76" t="str">
        <f>IF(ISBLANK(B25), "", "%")</f>
        <v/>
      </c>
      <c r="AB25" s="76"/>
      <c r="AC25" s="77"/>
      <c r="AD25" s="93"/>
      <c r="AE25" s="94"/>
      <c r="AF25" s="94"/>
      <c r="AG25" s="94"/>
      <c r="AH25" s="94"/>
      <c r="AI25" s="76" t="str">
        <f>IF(ISBLANK(B25), "", "%")</f>
        <v/>
      </c>
      <c r="AJ25" s="76"/>
      <c r="AK25" s="77"/>
      <c r="AL25" s="78" t="str">
        <f>IF(ISBLANK(B25), "", IF(ISBLANK(V25), "", IF(ISBLANK(AD25), "", (V25-AD25)/100*M25)))</f>
        <v/>
      </c>
      <c r="AM25" s="79"/>
      <c r="AN25" s="79"/>
      <c r="AO25" s="79"/>
      <c r="AP25" s="79"/>
      <c r="AQ25" s="79"/>
      <c r="AR25" s="79"/>
      <c r="AS25" s="80" t="str">
        <f>IF(ISBLANK(B25), "", "Gb")</f>
        <v/>
      </c>
      <c r="AT25" s="80"/>
      <c r="AU25" s="81"/>
      <c r="AV25" s="12"/>
      <c r="AW25" s="105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  <c r="CG25" s="13"/>
    </row>
    <row r="26" spans="1:85" ht="14" customHeight="1">
      <c r="A26" s="11"/>
      <c r="B26" s="105"/>
      <c r="C26" s="106"/>
      <c r="D26" s="106"/>
      <c r="E26" s="106"/>
      <c r="F26" s="106"/>
      <c r="G26" s="106"/>
      <c r="H26" s="106"/>
      <c r="I26" s="106"/>
      <c r="J26" s="106"/>
      <c r="K26" s="106"/>
      <c r="L26" s="107"/>
      <c r="M26" s="93"/>
      <c r="N26" s="94"/>
      <c r="O26" s="94"/>
      <c r="P26" s="94"/>
      <c r="Q26" s="94"/>
      <c r="R26" s="94"/>
      <c r="S26" s="76" t="str">
        <f t="shared" ref="S26:S30" si="0">IF(ISBLANK(B26), "", "Gb")</f>
        <v/>
      </c>
      <c r="T26" s="76"/>
      <c r="U26" s="77"/>
      <c r="V26" s="103"/>
      <c r="W26" s="104"/>
      <c r="X26" s="104"/>
      <c r="Y26" s="104"/>
      <c r="Z26" s="104"/>
      <c r="AA26" s="76" t="str">
        <f t="shared" ref="AA26:AA30" si="1">IF(ISBLANK(B26), "", "%")</f>
        <v/>
      </c>
      <c r="AB26" s="76"/>
      <c r="AC26" s="77"/>
      <c r="AD26" s="93"/>
      <c r="AE26" s="94"/>
      <c r="AF26" s="94"/>
      <c r="AG26" s="94"/>
      <c r="AH26" s="94"/>
      <c r="AI26" s="76" t="str">
        <f t="shared" ref="AI26:AI30" si="2">IF(ISBLANK(B26), "", "%")</f>
        <v/>
      </c>
      <c r="AJ26" s="76"/>
      <c r="AK26" s="77"/>
      <c r="AL26" s="78" t="str">
        <f t="shared" ref="AL26:AL30" si="3">IF(ISBLANK(B26), "", IF(ISBLANK(V26), "", IF(ISBLANK(AD26), "", (V26-AD26)/100*M26)))</f>
        <v/>
      </c>
      <c r="AM26" s="79"/>
      <c r="AN26" s="79"/>
      <c r="AO26" s="79"/>
      <c r="AP26" s="79"/>
      <c r="AQ26" s="79"/>
      <c r="AR26" s="79"/>
      <c r="AS26" s="80" t="str">
        <f t="shared" ref="AS26:AS30" si="4">IF(ISBLANK(B26), "", "Gb")</f>
        <v/>
      </c>
      <c r="AT26" s="80"/>
      <c r="AU26" s="81"/>
      <c r="AV26" s="12"/>
      <c r="AW26" s="105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  <c r="CG26" s="13"/>
    </row>
    <row r="27" spans="1:85" ht="14" customHeight="1">
      <c r="A27" s="11"/>
      <c r="B27" s="105"/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93"/>
      <c r="N27" s="94"/>
      <c r="O27" s="94"/>
      <c r="P27" s="94"/>
      <c r="Q27" s="94"/>
      <c r="R27" s="94"/>
      <c r="S27" s="76" t="str">
        <f t="shared" si="0"/>
        <v/>
      </c>
      <c r="T27" s="76"/>
      <c r="U27" s="77"/>
      <c r="V27" s="103"/>
      <c r="W27" s="104"/>
      <c r="X27" s="104"/>
      <c r="Y27" s="104"/>
      <c r="Z27" s="104"/>
      <c r="AA27" s="76" t="str">
        <f t="shared" si="1"/>
        <v/>
      </c>
      <c r="AB27" s="76"/>
      <c r="AC27" s="77"/>
      <c r="AD27" s="93"/>
      <c r="AE27" s="94"/>
      <c r="AF27" s="94"/>
      <c r="AG27" s="94"/>
      <c r="AH27" s="94"/>
      <c r="AI27" s="76" t="str">
        <f t="shared" si="2"/>
        <v/>
      </c>
      <c r="AJ27" s="76"/>
      <c r="AK27" s="77"/>
      <c r="AL27" s="78" t="str">
        <f t="shared" si="3"/>
        <v/>
      </c>
      <c r="AM27" s="79"/>
      <c r="AN27" s="79"/>
      <c r="AO27" s="79"/>
      <c r="AP27" s="79"/>
      <c r="AQ27" s="79"/>
      <c r="AR27" s="79"/>
      <c r="AS27" s="80" t="str">
        <f t="shared" si="4"/>
        <v/>
      </c>
      <c r="AT27" s="80"/>
      <c r="AU27" s="8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3"/>
    </row>
    <row r="28" spans="1:85" ht="14" customHeight="1">
      <c r="A28" s="11"/>
      <c r="B28" s="105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M28" s="93"/>
      <c r="N28" s="94"/>
      <c r="O28" s="94"/>
      <c r="P28" s="94"/>
      <c r="Q28" s="94"/>
      <c r="R28" s="94"/>
      <c r="S28" s="76" t="str">
        <f t="shared" si="0"/>
        <v/>
      </c>
      <c r="T28" s="76"/>
      <c r="U28" s="77"/>
      <c r="V28" s="103"/>
      <c r="W28" s="104"/>
      <c r="X28" s="104"/>
      <c r="Y28" s="104"/>
      <c r="Z28" s="104"/>
      <c r="AA28" s="76" t="str">
        <f t="shared" si="1"/>
        <v/>
      </c>
      <c r="AB28" s="76"/>
      <c r="AC28" s="77"/>
      <c r="AD28" s="93"/>
      <c r="AE28" s="94"/>
      <c r="AF28" s="94"/>
      <c r="AG28" s="94"/>
      <c r="AH28" s="94"/>
      <c r="AI28" s="76" t="str">
        <f t="shared" si="2"/>
        <v/>
      </c>
      <c r="AJ28" s="76"/>
      <c r="AK28" s="77"/>
      <c r="AL28" s="78" t="str">
        <f t="shared" si="3"/>
        <v/>
      </c>
      <c r="AM28" s="79"/>
      <c r="AN28" s="79"/>
      <c r="AO28" s="79"/>
      <c r="AP28" s="79"/>
      <c r="AQ28" s="79"/>
      <c r="AR28" s="79"/>
      <c r="AS28" s="80" t="str">
        <f t="shared" si="4"/>
        <v/>
      </c>
      <c r="AT28" s="80"/>
      <c r="AU28" s="8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3"/>
    </row>
    <row r="29" spans="1:85" ht="14" customHeight="1">
      <c r="A29" s="11"/>
      <c r="B29" s="105"/>
      <c r="C29" s="106"/>
      <c r="D29" s="106"/>
      <c r="E29" s="106"/>
      <c r="F29" s="106"/>
      <c r="G29" s="106"/>
      <c r="H29" s="106"/>
      <c r="I29" s="106"/>
      <c r="J29" s="106"/>
      <c r="K29" s="106"/>
      <c r="L29" s="107"/>
      <c r="M29" s="93"/>
      <c r="N29" s="94"/>
      <c r="O29" s="94"/>
      <c r="P29" s="94"/>
      <c r="Q29" s="94"/>
      <c r="R29" s="94"/>
      <c r="S29" s="76" t="str">
        <f t="shared" si="0"/>
        <v/>
      </c>
      <c r="T29" s="76"/>
      <c r="U29" s="77"/>
      <c r="V29" s="103"/>
      <c r="W29" s="104"/>
      <c r="X29" s="104"/>
      <c r="Y29" s="104"/>
      <c r="Z29" s="104"/>
      <c r="AA29" s="76" t="str">
        <f t="shared" si="1"/>
        <v/>
      </c>
      <c r="AB29" s="76"/>
      <c r="AC29" s="77"/>
      <c r="AD29" s="93"/>
      <c r="AE29" s="94"/>
      <c r="AF29" s="94"/>
      <c r="AG29" s="94"/>
      <c r="AH29" s="94"/>
      <c r="AI29" s="76" t="str">
        <f t="shared" si="2"/>
        <v/>
      </c>
      <c r="AJ29" s="76"/>
      <c r="AK29" s="77"/>
      <c r="AL29" s="78" t="str">
        <f t="shared" si="3"/>
        <v/>
      </c>
      <c r="AM29" s="79"/>
      <c r="AN29" s="79"/>
      <c r="AO29" s="79"/>
      <c r="AP29" s="79"/>
      <c r="AQ29" s="79"/>
      <c r="AR29" s="79"/>
      <c r="AS29" s="80" t="str">
        <f t="shared" si="4"/>
        <v/>
      </c>
      <c r="AT29" s="80"/>
      <c r="AU29" s="8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3"/>
    </row>
    <row r="30" spans="1:85" ht="14" customHeight="1">
      <c r="A30" s="11"/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93"/>
      <c r="N30" s="94"/>
      <c r="O30" s="94"/>
      <c r="P30" s="94"/>
      <c r="Q30" s="94"/>
      <c r="R30" s="94"/>
      <c r="S30" s="76" t="str">
        <f t="shared" si="0"/>
        <v/>
      </c>
      <c r="T30" s="76"/>
      <c r="U30" s="77"/>
      <c r="V30" s="93"/>
      <c r="W30" s="94"/>
      <c r="X30" s="94"/>
      <c r="Y30" s="94"/>
      <c r="Z30" s="94"/>
      <c r="AA30" s="76" t="str">
        <f t="shared" si="1"/>
        <v/>
      </c>
      <c r="AB30" s="76"/>
      <c r="AC30" s="77"/>
      <c r="AD30" s="93"/>
      <c r="AE30" s="94"/>
      <c r="AF30" s="94"/>
      <c r="AG30" s="94"/>
      <c r="AH30" s="94"/>
      <c r="AI30" s="76" t="str">
        <f t="shared" si="2"/>
        <v/>
      </c>
      <c r="AJ30" s="76"/>
      <c r="AK30" s="77"/>
      <c r="AL30" s="78" t="str">
        <f t="shared" si="3"/>
        <v/>
      </c>
      <c r="AM30" s="79"/>
      <c r="AN30" s="79"/>
      <c r="AO30" s="79"/>
      <c r="AP30" s="79"/>
      <c r="AQ30" s="79"/>
      <c r="AR30" s="79"/>
      <c r="AS30" s="80" t="str">
        <f t="shared" si="4"/>
        <v/>
      </c>
      <c r="AT30" s="80"/>
      <c r="AU30" s="81"/>
      <c r="AV30" s="14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3"/>
    </row>
    <row r="31" spans="1:85" ht="9" customHeight="1">
      <c r="A31" s="1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1"/>
    </row>
    <row r="32" spans="1:85" ht="12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</row>
    <row r="33" spans="1:85" ht="4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5"/>
    </row>
    <row r="34" spans="1:85" ht="17" customHeight="1">
      <c r="A34" s="31"/>
      <c r="B34" s="108" t="s">
        <v>57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32"/>
    </row>
    <row r="35" spans="1:85" ht="13" customHeight="1">
      <c r="A35" s="11"/>
      <c r="B35" s="113" t="s">
        <v>30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 t="s">
        <v>32</v>
      </c>
      <c r="Q35" s="114"/>
      <c r="R35" s="114"/>
      <c r="S35" s="114"/>
      <c r="T35" s="114"/>
      <c r="U35" s="114"/>
      <c r="V35" s="114"/>
      <c r="W35" s="114"/>
      <c r="X35" s="114" t="s">
        <v>33</v>
      </c>
      <c r="Y35" s="114"/>
      <c r="Z35" s="114"/>
      <c r="AA35" s="114"/>
      <c r="AB35" s="114"/>
      <c r="AC35" s="114"/>
      <c r="AD35" s="114"/>
      <c r="AE35" s="114"/>
      <c r="AF35" s="114" t="s">
        <v>34</v>
      </c>
      <c r="AG35" s="114"/>
      <c r="AH35" s="114"/>
      <c r="AI35" s="114"/>
      <c r="AJ35" s="114"/>
      <c r="AK35" s="114"/>
      <c r="AL35" s="114"/>
      <c r="AM35" s="114"/>
      <c r="AN35" s="114" t="s">
        <v>35</v>
      </c>
      <c r="AO35" s="114"/>
      <c r="AP35" s="114"/>
      <c r="AQ35" s="114"/>
      <c r="AR35" s="114"/>
      <c r="AS35" s="114"/>
      <c r="AT35" s="114"/>
      <c r="AU35" s="114"/>
      <c r="AV35" s="33"/>
      <c r="AW35" s="100" t="s">
        <v>53</v>
      </c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2"/>
      <c r="CG35" s="13"/>
    </row>
    <row r="36" spans="1:85" ht="14" customHeight="1">
      <c r="A36" s="11"/>
      <c r="B36" s="89" t="s">
        <v>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32"/>
      <c r="Q36" s="132"/>
      <c r="R36" s="132"/>
      <c r="S36" s="132"/>
      <c r="T36" s="132"/>
      <c r="U36" s="132"/>
      <c r="V36" s="132"/>
      <c r="W36" s="132"/>
      <c r="X36" s="133"/>
      <c r="Y36" s="133"/>
      <c r="Z36" s="133"/>
      <c r="AA36" s="133"/>
      <c r="AB36" s="133"/>
      <c r="AC36" s="133"/>
      <c r="AD36" s="133"/>
      <c r="AE36" s="133"/>
      <c r="AF36" s="134"/>
      <c r="AG36" s="134"/>
      <c r="AH36" s="134"/>
      <c r="AI36" s="134"/>
      <c r="AJ36" s="134"/>
      <c r="AK36" s="134"/>
      <c r="AL36" s="134"/>
      <c r="AM36" s="134"/>
      <c r="AN36" s="132"/>
      <c r="AO36" s="132"/>
      <c r="AP36" s="132"/>
      <c r="AQ36" s="132"/>
      <c r="AR36" s="132"/>
      <c r="AS36" s="132"/>
      <c r="AT36" s="132"/>
      <c r="AU36" s="132"/>
      <c r="AV36" s="12"/>
      <c r="AW36" s="109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99" t="s">
        <v>28</v>
      </c>
      <c r="BT36" s="99"/>
      <c r="BU36" s="99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2"/>
      <c r="CG36" s="13"/>
    </row>
    <row r="37" spans="1:85" ht="14" customHeight="1">
      <c r="A37" s="11"/>
      <c r="B37" s="89" t="s">
        <v>41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132"/>
      <c r="Q37" s="132"/>
      <c r="R37" s="132"/>
      <c r="S37" s="132"/>
      <c r="T37" s="132"/>
      <c r="U37" s="132"/>
      <c r="V37" s="132"/>
      <c r="W37" s="132"/>
      <c r="X37" s="133"/>
      <c r="Y37" s="133"/>
      <c r="Z37" s="133"/>
      <c r="AA37" s="133"/>
      <c r="AB37" s="133"/>
      <c r="AC37" s="133"/>
      <c r="AD37" s="133"/>
      <c r="AE37" s="133"/>
      <c r="AF37" s="134"/>
      <c r="AG37" s="134"/>
      <c r="AH37" s="134"/>
      <c r="AI37" s="134"/>
      <c r="AJ37" s="134"/>
      <c r="AK37" s="134"/>
      <c r="AL37" s="134"/>
      <c r="AM37" s="134"/>
      <c r="AN37" s="132"/>
      <c r="AO37" s="132"/>
      <c r="AP37" s="132"/>
      <c r="AQ37" s="132"/>
      <c r="AR37" s="132"/>
      <c r="AS37" s="132"/>
      <c r="AT37" s="132"/>
      <c r="AU37" s="13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3"/>
    </row>
    <row r="38" spans="1:85" ht="14" customHeight="1">
      <c r="A38" s="11"/>
      <c r="B38" s="89" t="s">
        <v>43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132"/>
      <c r="Q38" s="132"/>
      <c r="R38" s="132"/>
      <c r="S38" s="132"/>
      <c r="T38" s="132"/>
      <c r="U38" s="132"/>
      <c r="V38" s="132"/>
      <c r="W38" s="132"/>
      <c r="X38" s="133"/>
      <c r="Y38" s="133"/>
      <c r="Z38" s="133"/>
      <c r="AA38" s="133"/>
      <c r="AB38" s="133"/>
      <c r="AC38" s="133"/>
      <c r="AD38" s="133"/>
      <c r="AE38" s="133"/>
      <c r="AF38" s="134"/>
      <c r="AG38" s="134"/>
      <c r="AH38" s="134"/>
      <c r="AI38" s="134"/>
      <c r="AJ38" s="134"/>
      <c r="AK38" s="134"/>
      <c r="AL38" s="134"/>
      <c r="AM38" s="134"/>
      <c r="AN38" s="132"/>
      <c r="AO38" s="132"/>
      <c r="AP38" s="132"/>
      <c r="AQ38" s="132"/>
      <c r="AR38" s="132"/>
      <c r="AS38" s="132"/>
      <c r="AT38" s="132"/>
      <c r="AU38" s="132"/>
      <c r="AV38" s="12"/>
      <c r="AW38" s="145" t="s">
        <v>31</v>
      </c>
      <c r="AX38" s="146"/>
      <c r="AY38" s="146"/>
      <c r="AZ38" s="146"/>
      <c r="BA38" s="146"/>
      <c r="BB38" s="146"/>
      <c r="BC38" s="146"/>
      <c r="BD38" s="146"/>
      <c r="BE38" s="146"/>
      <c r="BF38" s="147"/>
      <c r="BG38" s="100" t="s">
        <v>36</v>
      </c>
      <c r="BH38" s="101"/>
      <c r="BI38" s="101"/>
      <c r="BJ38" s="101"/>
      <c r="BK38" s="101"/>
      <c r="BL38" s="101"/>
      <c r="BM38" s="101"/>
      <c r="BN38" s="101"/>
      <c r="BO38" s="102"/>
      <c r="BP38" s="100" t="s">
        <v>37</v>
      </c>
      <c r="BQ38" s="101"/>
      <c r="BR38" s="101"/>
      <c r="BS38" s="101"/>
      <c r="BT38" s="101"/>
      <c r="BU38" s="101"/>
      <c r="BV38" s="101"/>
      <c r="BW38" s="101"/>
      <c r="BX38" s="102"/>
      <c r="BY38" s="100" t="s">
        <v>38</v>
      </c>
      <c r="BZ38" s="101"/>
      <c r="CA38" s="101"/>
      <c r="CB38" s="101"/>
      <c r="CC38" s="101"/>
      <c r="CD38" s="101"/>
      <c r="CE38" s="101"/>
      <c r="CF38" s="102"/>
      <c r="CG38" s="13"/>
    </row>
    <row r="39" spans="1:85" ht="14" customHeight="1">
      <c r="A39" s="11"/>
      <c r="B39" s="148" t="s">
        <v>45</v>
      </c>
      <c r="C39" s="148"/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9">
        <f>IF(ISBLANK(P36), 0, P36+P37-P38)</f>
        <v>0</v>
      </c>
      <c r="Q39" s="149"/>
      <c r="R39" s="149"/>
      <c r="S39" s="149"/>
      <c r="T39" s="149"/>
      <c r="U39" s="149"/>
      <c r="V39" s="149"/>
      <c r="W39" s="149"/>
      <c r="X39" s="150">
        <f>IF(ISBLANK(X36), 0, X36+X37-X38)</f>
        <v>0</v>
      </c>
      <c r="Y39" s="150"/>
      <c r="Z39" s="150"/>
      <c r="AA39" s="150"/>
      <c r="AB39" s="150"/>
      <c r="AC39" s="150"/>
      <c r="AD39" s="150"/>
      <c r="AE39" s="150"/>
      <c r="AF39" s="151">
        <f>IF(ISBLANK(AF36), 0, AF36+AF37-AF38)</f>
        <v>0</v>
      </c>
      <c r="AG39" s="151"/>
      <c r="AH39" s="151"/>
      <c r="AI39" s="151"/>
      <c r="AJ39" s="151"/>
      <c r="AK39" s="151"/>
      <c r="AL39" s="151"/>
      <c r="AM39" s="151"/>
      <c r="AN39" s="149">
        <f>IF(ISBLANK(AN36), , AN36+AN37-AN38)</f>
        <v>0</v>
      </c>
      <c r="AO39" s="149"/>
      <c r="AP39" s="149"/>
      <c r="AQ39" s="149"/>
      <c r="AR39" s="149"/>
      <c r="AS39" s="149"/>
      <c r="AT39" s="149"/>
      <c r="AU39" s="149"/>
      <c r="AV39" s="12"/>
      <c r="AW39" s="121" t="s">
        <v>40</v>
      </c>
      <c r="AX39" s="122"/>
      <c r="AY39" s="122"/>
      <c r="AZ39" s="122"/>
      <c r="BA39" s="122"/>
      <c r="BB39" s="122"/>
      <c r="BC39" s="122"/>
      <c r="BD39" s="122"/>
      <c r="BE39" s="122"/>
      <c r="BF39" s="123"/>
      <c r="BG39" s="139"/>
      <c r="BH39" s="140"/>
      <c r="BI39" s="140"/>
      <c r="BJ39" s="140"/>
      <c r="BK39" s="140"/>
      <c r="BL39" s="140"/>
      <c r="BM39" s="141" t="s">
        <v>29</v>
      </c>
      <c r="BN39" s="141"/>
      <c r="BO39" s="142"/>
      <c r="BP39" s="143"/>
      <c r="BQ39" s="144"/>
      <c r="BR39" s="144"/>
      <c r="BS39" s="144"/>
      <c r="BT39" s="144"/>
      <c r="BU39" s="144"/>
      <c r="BV39" s="135" t="s">
        <v>28</v>
      </c>
      <c r="BW39" s="135"/>
      <c r="BX39" s="136"/>
      <c r="BY39" s="137" t="str">
        <f>IF(ISBLANK(BP39), "", IF(ISBLANK(AW36), "", (BP39/AW36)*100))</f>
        <v/>
      </c>
      <c r="BZ39" s="138"/>
      <c r="CA39" s="138"/>
      <c r="CB39" s="138"/>
      <c r="CC39" s="138"/>
      <c r="CD39" s="85" t="s">
        <v>29</v>
      </c>
      <c r="CE39" s="85"/>
      <c r="CF39" s="86"/>
      <c r="CG39" s="13"/>
    </row>
    <row r="40" spans="1:85" ht="14" customHeight="1">
      <c r="A40" s="11"/>
      <c r="B40" s="117" t="s">
        <v>46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8"/>
      <c r="Q40" s="118"/>
      <c r="R40" s="118"/>
      <c r="S40" s="118"/>
      <c r="T40" s="118"/>
      <c r="U40" s="118"/>
      <c r="V40" s="118"/>
      <c r="W40" s="118"/>
      <c r="X40" s="119"/>
      <c r="Y40" s="119"/>
      <c r="Z40" s="119"/>
      <c r="AA40" s="119"/>
      <c r="AB40" s="119"/>
      <c r="AC40" s="119"/>
      <c r="AD40" s="119"/>
      <c r="AE40" s="119"/>
      <c r="AF40" s="120"/>
      <c r="AG40" s="120"/>
      <c r="AH40" s="120"/>
      <c r="AI40" s="120"/>
      <c r="AJ40" s="120"/>
      <c r="AK40" s="120"/>
      <c r="AL40" s="120"/>
      <c r="AM40" s="120"/>
      <c r="AN40" s="118"/>
      <c r="AO40" s="118"/>
      <c r="AP40" s="118"/>
      <c r="AQ40" s="118"/>
      <c r="AR40" s="118"/>
      <c r="AS40" s="118"/>
      <c r="AT40" s="118"/>
      <c r="AU40" s="118"/>
      <c r="AV40" s="14"/>
      <c r="AW40" s="121" t="s">
        <v>42</v>
      </c>
      <c r="AX40" s="122"/>
      <c r="AY40" s="122"/>
      <c r="AZ40" s="122"/>
      <c r="BA40" s="122"/>
      <c r="BB40" s="122"/>
      <c r="BC40" s="122"/>
      <c r="BD40" s="122"/>
      <c r="BE40" s="122"/>
      <c r="BF40" s="123"/>
      <c r="BG40" s="124" t="str">
        <f>IF(ISBLANK(X42), "", (X42/X39*100))</f>
        <v/>
      </c>
      <c r="BH40" s="125"/>
      <c r="BI40" s="125"/>
      <c r="BJ40" s="125"/>
      <c r="BK40" s="125"/>
      <c r="BL40" s="125"/>
      <c r="BM40" s="126" t="s">
        <v>29</v>
      </c>
      <c r="BN40" s="126"/>
      <c r="BO40" s="127"/>
      <c r="BP40" s="128">
        <f>IF(ISBLANK(AL25), "",SUM(AL25:AR30))</f>
        <v>0</v>
      </c>
      <c r="BQ40" s="129"/>
      <c r="BR40" s="129"/>
      <c r="BS40" s="129"/>
      <c r="BT40" s="129"/>
      <c r="BU40" s="129"/>
      <c r="BV40" s="85" t="s">
        <v>28</v>
      </c>
      <c r="BW40" s="85"/>
      <c r="BX40" s="86"/>
      <c r="BY40" s="130" t="str">
        <f>IF(ISBLANK(AL25), "", IF(ISBLANK(AW36), "", (BP40/AW36)*100))</f>
        <v/>
      </c>
      <c r="BZ40" s="131"/>
      <c r="CA40" s="131"/>
      <c r="CB40" s="131"/>
      <c r="CC40" s="131"/>
      <c r="CD40" s="85" t="s">
        <v>29</v>
      </c>
      <c r="CE40" s="85"/>
      <c r="CF40" s="86"/>
      <c r="CG40" s="13"/>
    </row>
    <row r="41" spans="1:85" ht="14" customHeight="1">
      <c r="A41" s="11"/>
      <c r="B41" s="89" t="s">
        <v>48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90"/>
      <c r="Q41" s="90"/>
      <c r="R41" s="90"/>
      <c r="S41" s="90"/>
      <c r="T41" s="90"/>
      <c r="U41" s="90"/>
      <c r="V41" s="90"/>
      <c r="W41" s="90"/>
      <c r="X41" s="115"/>
      <c r="Y41" s="115"/>
      <c r="Z41" s="115"/>
      <c r="AA41" s="115"/>
      <c r="AB41" s="115"/>
      <c r="AC41" s="115"/>
      <c r="AD41" s="115"/>
      <c r="AE41" s="115"/>
      <c r="AF41" s="116"/>
      <c r="AG41" s="116"/>
      <c r="AH41" s="116"/>
      <c r="AI41" s="116"/>
      <c r="AJ41" s="116"/>
      <c r="AK41" s="116"/>
      <c r="AL41" s="116"/>
      <c r="AM41" s="116"/>
      <c r="AN41" s="90"/>
      <c r="AO41" s="90"/>
      <c r="AP41" s="90"/>
      <c r="AQ41" s="90"/>
      <c r="AR41" s="90"/>
      <c r="AS41" s="90"/>
      <c r="AT41" s="90"/>
      <c r="AU41" s="90"/>
      <c r="AV41" s="12"/>
      <c r="AW41" s="121" t="s">
        <v>44</v>
      </c>
      <c r="AX41" s="122"/>
      <c r="AY41" s="122"/>
      <c r="AZ41" s="122"/>
      <c r="BA41" s="122"/>
      <c r="BB41" s="122"/>
      <c r="BC41" s="122"/>
      <c r="BD41" s="122"/>
      <c r="BE41" s="122"/>
      <c r="BF41" s="123"/>
      <c r="BG41" s="124" t="str">
        <f>IF(ISBLANK(X42), "", X43/X39*100)</f>
        <v/>
      </c>
      <c r="BH41" s="125"/>
      <c r="BI41" s="125"/>
      <c r="BJ41" s="125"/>
      <c r="BK41" s="125"/>
      <c r="BL41" s="125"/>
      <c r="BM41" s="126" t="s">
        <v>29</v>
      </c>
      <c r="BN41" s="126"/>
      <c r="BO41" s="127"/>
      <c r="BP41" s="128">
        <f>IF(ISBLANK(AL25), "",BP40+BP39)</f>
        <v>0</v>
      </c>
      <c r="BQ41" s="129"/>
      <c r="BR41" s="129"/>
      <c r="BS41" s="129"/>
      <c r="BT41" s="129"/>
      <c r="BU41" s="129"/>
      <c r="BV41" s="85" t="s">
        <v>28</v>
      </c>
      <c r="BW41" s="85"/>
      <c r="BX41" s="86"/>
      <c r="BY41" s="87" t="str">
        <f>IF(ISBLANK(BP41), "", IF(ISBLANK(AW36), "", (BP41/AW36)*100))</f>
        <v/>
      </c>
      <c r="BZ41" s="88"/>
      <c r="CA41" s="88"/>
      <c r="CB41" s="88"/>
      <c r="CC41" s="88"/>
      <c r="CD41" s="85" t="s">
        <v>29</v>
      </c>
      <c r="CE41" s="85"/>
      <c r="CF41" s="86"/>
      <c r="CG41" s="13"/>
    </row>
    <row r="42" spans="1:85" ht="14" customHeight="1">
      <c r="A42" s="11"/>
      <c r="B42" s="89" t="s">
        <v>49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90"/>
      <c r="Q42" s="90"/>
      <c r="R42" s="90"/>
      <c r="S42" s="90"/>
      <c r="T42" s="90"/>
      <c r="U42" s="90"/>
      <c r="V42" s="90"/>
      <c r="W42" s="90"/>
      <c r="X42" s="115"/>
      <c r="Y42" s="115"/>
      <c r="Z42" s="115"/>
      <c r="AA42" s="115"/>
      <c r="AB42" s="115"/>
      <c r="AC42" s="115"/>
      <c r="AD42" s="115"/>
      <c r="AE42" s="115"/>
      <c r="AF42" s="116"/>
      <c r="AG42" s="116"/>
      <c r="AH42" s="116"/>
      <c r="AI42" s="116"/>
      <c r="AJ42" s="116"/>
      <c r="AK42" s="116"/>
      <c r="AL42" s="116"/>
      <c r="AM42" s="116"/>
      <c r="AN42" s="90"/>
      <c r="AO42" s="90"/>
      <c r="AP42" s="90"/>
      <c r="AQ42" s="90"/>
      <c r="AR42" s="90"/>
      <c r="AS42" s="90"/>
      <c r="AT42" s="90"/>
      <c r="AU42" s="90"/>
      <c r="AV42" s="12"/>
      <c r="AW42" s="121" t="s">
        <v>47</v>
      </c>
      <c r="AX42" s="122"/>
      <c r="AY42" s="122"/>
      <c r="AZ42" s="122"/>
      <c r="BA42" s="122"/>
      <c r="BB42" s="122"/>
      <c r="BC42" s="122"/>
      <c r="BD42" s="122"/>
      <c r="BE42" s="122"/>
      <c r="BF42" s="123"/>
      <c r="BG42" s="124" t="str">
        <f>IF(X43=0, "", (X44/X36)*100)</f>
        <v/>
      </c>
      <c r="BH42" s="125"/>
      <c r="BI42" s="125"/>
      <c r="BJ42" s="125"/>
      <c r="BK42" s="125"/>
      <c r="BL42" s="125"/>
      <c r="BM42" s="126" t="s">
        <v>29</v>
      </c>
      <c r="BN42" s="126"/>
      <c r="BO42" s="127"/>
      <c r="BP42" s="128" t="str">
        <f>IF(ISBLANK(AL25), "",  IF(ISBLANK(AW36), "", AW36-BP41))</f>
        <v/>
      </c>
      <c r="BQ42" s="129"/>
      <c r="BR42" s="129"/>
      <c r="BS42" s="129"/>
      <c r="BT42" s="129"/>
      <c r="BU42" s="129"/>
      <c r="BV42" s="85" t="s">
        <v>28</v>
      </c>
      <c r="BW42" s="85"/>
      <c r="BX42" s="86"/>
      <c r="BY42" s="87" t="str">
        <f>IF(ISBLANK(BP42), "", IF(ISBLANK(AW36), "", 100-BY41))</f>
        <v/>
      </c>
      <c r="BZ42" s="88"/>
      <c r="CA42" s="88"/>
      <c r="CB42" s="88"/>
      <c r="CC42" s="88"/>
      <c r="CD42" s="85" t="s">
        <v>29</v>
      </c>
      <c r="CE42" s="85"/>
      <c r="CF42" s="86"/>
      <c r="CG42" s="13"/>
    </row>
    <row r="43" spans="1:85" ht="14" customHeight="1">
      <c r="A43" s="11"/>
      <c r="B43" s="89" t="s">
        <v>50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4">
        <f>IF(ISBLANK(P42), , P40+P42)</f>
        <v>0</v>
      </c>
      <c r="Q43" s="84"/>
      <c r="R43" s="84"/>
      <c r="S43" s="84"/>
      <c r="T43" s="84"/>
      <c r="U43" s="84"/>
      <c r="V43" s="84"/>
      <c r="W43" s="84"/>
      <c r="X43" s="82">
        <f>IF(ISBLANK(X42), , X40+X42)</f>
        <v>0</v>
      </c>
      <c r="Y43" s="82"/>
      <c r="Z43" s="82"/>
      <c r="AA43" s="82"/>
      <c r="AB43" s="82"/>
      <c r="AC43" s="82"/>
      <c r="AD43" s="82"/>
      <c r="AE43" s="82"/>
      <c r="AF43" s="83">
        <f>IF(ISBLANK(AF42), 0, AF40+AF42)</f>
        <v>0</v>
      </c>
      <c r="AG43" s="83"/>
      <c r="AH43" s="83"/>
      <c r="AI43" s="83"/>
      <c r="AJ43" s="83"/>
      <c r="AK43" s="83"/>
      <c r="AL43" s="83"/>
      <c r="AM43" s="83"/>
      <c r="AN43" s="84">
        <f>IF(ISBLANK(AN42), 0, AN40+AN42)</f>
        <v>0</v>
      </c>
      <c r="AO43" s="84"/>
      <c r="AP43" s="84"/>
      <c r="AQ43" s="84"/>
      <c r="AR43" s="84"/>
      <c r="AS43" s="84"/>
      <c r="AT43" s="84"/>
      <c r="AU43" s="84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3"/>
    </row>
    <row r="44" spans="1:85" ht="14" customHeight="1">
      <c r="A44" s="34"/>
      <c r="B44" s="89" t="s">
        <v>47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4">
        <f>IF(P43="", "", P39-P43)</f>
        <v>0</v>
      </c>
      <c r="Q44" s="84"/>
      <c r="R44" s="84"/>
      <c r="S44" s="84"/>
      <c r="T44" s="84"/>
      <c r="U44" s="84"/>
      <c r="V44" s="84"/>
      <c r="W44" s="84"/>
      <c r="X44" s="82">
        <f>IF(X43="", "", X39-X43)</f>
        <v>0</v>
      </c>
      <c r="Y44" s="82"/>
      <c r="Z44" s="82"/>
      <c r="AA44" s="82"/>
      <c r="AB44" s="82"/>
      <c r="AC44" s="82"/>
      <c r="AD44" s="82"/>
      <c r="AE44" s="82"/>
      <c r="AF44" s="83">
        <f>IF(AF43="", "", AF39-AF43)</f>
        <v>0</v>
      </c>
      <c r="AG44" s="83"/>
      <c r="AH44" s="83"/>
      <c r="AI44" s="83"/>
      <c r="AJ44" s="83"/>
      <c r="AK44" s="83"/>
      <c r="AL44" s="83"/>
      <c r="AM44" s="83"/>
      <c r="AN44" s="84">
        <f>IF(AN43="", "", AN39-AN43)</f>
        <v>0</v>
      </c>
      <c r="AO44" s="84"/>
      <c r="AP44" s="84"/>
      <c r="AQ44" s="84"/>
      <c r="AR44" s="84"/>
      <c r="AS44" s="84"/>
      <c r="AT44" s="84"/>
      <c r="AU44" s="84"/>
      <c r="AV44" s="35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36"/>
    </row>
    <row r="45" spans="1:85" ht="9" customHeight="1">
      <c r="A45" s="37"/>
      <c r="B45" s="38"/>
      <c r="C45" s="38"/>
      <c r="D45" s="38"/>
      <c r="E45" s="38"/>
      <c r="F45" s="38"/>
      <c r="G45" s="38"/>
      <c r="H45" s="39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0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41"/>
    </row>
    <row r="46" spans="1:85" ht="12" customHeight="1">
      <c r="A46" s="2"/>
      <c r="B46" s="2"/>
      <c r="C46" s="2"/>
      <c r="D46" s="2"/>
      <c r="E46" s="2"/>
      <c r="F46" s="2"/>
      <c r="G46" s="2"/>
      <c r="H46" s="4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1:85">
      <c r="A47" s="100" t="s">
        <v>51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2"/>
    </row>
    <row r="48" spans="1:85" ht="14" customHeight="1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2"/>
    </row>
    <row r="49" spans="1:85" ht="14" customHeight="1">
      <c r="A49" s="50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2"/>
    </row>
    <row r="50" spans="1:85" ht="14" customHeight="1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2"/>
    </row>
    <row r="51" spans="1:85" ht="14" customHeight="1">
      <c r="A51" s="50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2"/>
    </row>
    <row r="52" spans="1:85" ht="32" customHeight="1">
      <c r="A52" s="92" t="s">
        <v>59</v>
      </c>
      <c r="B52" s="92"/>
      <c r="C52" s="92"/>
      <c r="D52" s="92"/>
      <c r="E52" s="92"/>
      <c r="F52" s="75" t="str">
        <f>IF(ISBLANK(BO8), "", BO8)</f>
        <v/>
      </c>
      <c r="G52" s="75"/>
      <c r="H52" s="75"/>
      <c r="I52" s="75"/>
      <c r="J52" s="75"/>
      <c r="K52" s="75"/>
      <c r="L52" s="75"/>
      <c r="M52" s="75"/>
      <c r="P52" s="63" t="s">
        <v>58</v>
      </c>
      <c r="Q52" s="63"/>
      <c r="R52" s="63"/>
      <c r="S52" s="63"/>
      <c r="T52" s="63"/>
      <c r="U52" s="63"/>
      <c r="V52" s="63"/>
      <c r="W52" s="63"/>
      <c r="X52" s="63"/>
      <c r="Y52" s="63"/>
      <c r="Z52" s="73" t="str">
        <f>IF(ISBLANK(BO10), "", BO10)</f>
        <v/>
      </c>
      <c r="AA52" s="74"/>
      <c r="AB52" s="74"/>
      <c r="AC52" s="74"/>
      <c r="AD52" s="74"/>
      <c r="AE52" s="74"/>
      <c r="AF52" s="74"/>
      <c r="AG52" s="74"/>
      <c r="AH52" s="74"/>
      <c r="AI52" s="74"/>
      <c r="BB52" s="91" t="str">
        <f>IF(ISBLANK(A4), "", A4)</f>
        <v/>
      </c>
      <c r="BC52" s="91"/>
      <c r="BD52" s="91"/>
      <c r="BE52" s="91"/>
      <c r="BF52" s="91"/>
      <c r="BG52" s="91"/>
      <c r="BH52" s="91"/>
      <c r="BI52" s="91"/>
      <c r="BJ52" s="91"/>
      <c r="BK52" s="91"/>
      <c r="BL52" s="72" t="s">
        <v>0</v>
      </c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</row>
    <row r="53" spans="1:85" ht="8" customHeight="1">
      <c r="A53" s="62" t="s">
        <v>69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 t="s">
        <v>68</v>
      </c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 t="s">
        <v>67</v>
      </c>
      <c r="AP53" s="62"/>
      <c r="AQ53" s="62"/>
      <c r="AR53" s="62"/>
      <c r="AS53" s="62"/>
      <c r="AT53" s="62" t="s">
        <v>66</v>
      </c>
      <c r="AU53" s="62"/>
      <c r="AV53" s="62"/>
      <c r="AW53" s="62"/>
      <c r="AX53" s="62"/>
      <c r="AY53" s="64" t="s">
        <v>61</v>
      </c>
      <c r="AZ53" s="65"/>
      <c r="BA53" s="65"/>
      <c r="BB53" s="65"/>
      <c r="BC53" s="65"/>
      <c r="BD53" s="65"/>
      <c r="BE53" s="66"/>
      <c r="BF53" s="67" t="s">
        <v>61</v>
      </c>
      <c r="BG53" s="65"/>
      <c r="BH53" s="65"/>
      <c r="BI53" s="65"/>
      <c r="BJ53" s="65"/>
      <c r="BK53" s="65"/>
      <c r="BL53" s="66"/>
      <c r="BM53" s="67" t="s">
        <v>63</v>
      </c>
      <c r="BN53" s="65"/>
      <c r="BO53" s="65"/>
      <c r="BP53" s="65"/>
      <c r="BQ53" s="65"/>
      <c r="BR53" s="65"/>
      <c r="BS53" s="66"/>
      <c r="BT53" s="67" t="s">
        <v>63</v>
      </c>
      <c r="BU53" s="65"/>
      <c r="BV53" s="65"/>
      <c r="BW53" s="65"/>
      <c r="BX53" s="65"/>
      <c r="BY53" s="65"/>
      <c r="BZ53" s="66"/>
      <c r="CA53" s="67" t="s">
        <v>64</v>
      </c>
      <c r="CB53" s="65"/>
      <c r="CC53" s="65"/>
      <c r="CD53" s="65"/>
      <c r="CE53" s="65"/>
      <c r="CF53" s="65"/>
      <c r="CG53" s="66"/>
    </row>
    <row r="54" spans="1:85" ht="1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8" t="s">
        <v>60</v>
      </c>
      <c r="AZ54" s="69"/>
      <c r="BA54" s="69"/>
      <c r="BB54" s="69"/>
      <c r="BC54" s="69"/>
      <c r="BD54" s="69"/>
      <c r="BE54" s="70"/>
      <c r="BF54" s="71" t="s">
        <v>62</v>
      </c>
      <c r="BG54" s="69"/>
      <c r="BH54" s="69"/>
      <c r="BI54" s="69"/>
      <c r="BJ54" s="69"/>
      <c r="BK54" s="69"/>
      <c r="BL54" s="70"/>
      <c r="BM54" s="71" t="s">
        <v>62</v>
      </c>
      <c r="BN54" s="69"/>
      <c r="BO54" s="69"/>
      <c r="BP54" s="69"/>
      <c r="BQ54" s="69"/>
      <c r="BR54" s="69"/>
      <c r="BS54" s="70"/>
      <c r="BT54" s="71" t="s">
        <v>60</v>
      </c>
      <c r="BU54" s="69"/>
      <c r="BV54" s="69"/>
      <c r="BW54" s="69"/>
      <c r="BX54" s="69"/>
      <c r="BY54" s="69"/>
      <c r="BZ54" s="70"/>
      <c r="CA54" s="71" t="s">
        <v>65</v>
      </c>
      <c r="CB54" s="69"/>
      <c r="CC54" s="69"/>
      <c r="CD54" s="69"/>
      <c r="CE54" s="69"/>
      <c r="CF54" s="69"/>
      <c r="CG54" s="70"/>
    </row>
    <row r="55" spans="1:85" s="43" customFormat="1" ht="13" customHeight="1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</row>
    <row r="56" spans="1:85" s="43" customFormat="1" ht="13" customHeight="1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</row>
    <row r="57" spans="1:85" s="43" customFormat="1" ht="13" customHeight="1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</row>
    <row r="58" spans="1:85" s="43" customFormat="1" ht="13" customHeight="1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</row>
    <row r="59" spans="1:85" s="43" customFormat="1" ht="13" customHeigh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</row>
    <row r="60" spans="1:85" s="43" customFormat="1" ht="13" customHeight="1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</row>
    <row r="61" spans="1:85" s="43" customFormat="1" ht="13" customHeight="1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</row>
    <row r="62" spans="1:85" s="43" customFormat="1" ht="13" customHeight="1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</row>
    <row r="63" spans="1:85" s="43" customFormat="1" ht="13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</row>
    <row r="64" spans="1:85" s="43" customFormat="1" ht="13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</row>
    <row r="65" spans="1:85" s="43" customFormat="1" ht="13" customHeight="1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</row>
    <row r="66" spans="1:85" s="44" customFormat="1" ht="13" customHeight="1">
      <c r="A66" s="62" t="s">
        <v>70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 t="s">
        <v>61</v>
      </c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 t="s">
        <v>63</v>
      </c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 t="s">
        <v>71</v>
      </c>
      <c r="CB66" s="62"/>
      <c r="CC66" s="62"/>
      <c r="CD66" s="62"/>
      <c r="CE66" s="62"/>
      <c r="CF66" s="62"/>
      <c r="CG66" s="62"/>
    </row>
    <row r="67" spans="1:85" s="43" customFormat="1" ht="13" customHeight="1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</row>
    <row r="68" spans="1:85" s="43" customFormat="1" ht="13" customHeight="1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</row>
    <row r="69" spans="1:85" ht="13" customHeight="1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</row>
    <row r="70" spans="1:85" ht="20" customHeight="1"/>
    <row r="71" spans="1:85" s="44" customFormat="1" ht="13" customHeight="1">
      <c r="A71" s="61" t="s">
        <v>73</v>
      </c>
      <c r="B71" s="61"/>
      <c r="C71" s="61"/>
      <c r="D71" s="61"/>
      <c r="E71" s="61"/>
      <c r="F71" s="61"/>
      <c r="G71" s="61"/>
      <c r="H71" s="61"/>
      <c r="I71" s="61"/>
      <c r="J71" s="61"/>
      <c r="K71" s="62" t="s">
        <v>74</v>
      </c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 t="s">
        <v>75</v>
      </c>
      <c r="AD71" s="62"/>
      <c r="AE71" s="62"/>
      <c r="AF71" s="62"/>
      <c r="AG71" s="62"/>
      <c r="AH71" s="62"/>
      <c r="AI71" s="62"/>
      <c r="AJ71" s="62" t="s">
        <v>76</v>
      </c>
      <c r="AK71" s="62"/>
      <c r="AL71" s="62"/>
      <c r="AM71" s="62"/>
      <c r="AN71" s="62"/>
      <c r="AO71" s="62"/>
      <c r="AP71" s="62"/>
      <c r="AR71" s="61" t="s">
        <v>99</v>
      </c>
      <c r="AS71" s="61"/>
      <c r="AT71" s="61"/>
      <c r="AU71" s="61"/>
      <c r="AV71" s="61"/>
      <c r="AW71" s="61"/>
      <c r="AX71" s="61"/>
      <c r="AY71" s="61"/>
      <c r="AZ71" s="61"/>
      <c r="BA71" s="61"/>
      <c r="BB71" s="62" t="s">
        <v>74</v>
      </c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 t="s">
        <v>75</v>
      </c>
      <c r="BU71" s="62"/>
      <c r="BV71" s="62"/>
      <c r="BW71" s="62"/>
      <c r="BX71" s="62"/>
      <c r="BY71" s="62"/>
      <c r="BZ71" s="62"/>
      <c r="CA71" s="62" t="s">
        <v>76</v>
      </c>
      <c r="CB71" s="62"/>
      <c r="CC71" s="62"/>
      <c r="CD71" s="62"/>
      <c r="CE71" s="62"/>
      <c r="CF71" s="62"/>
      <c r="CG71" s="62"/>
    </row>
    <row r="72" spans="1:85" s="2" customFormat="1" ht="13" customHeight="1">
      <c r="A72" s="60" t="s">
        <v>5</v>
      </c>
      <c r="B72" s="60"/>
      <c r="C72" s="60"/>
      <c r="D72" s="60"/>
      <c r="E72" s="60"/>
      <c r="F72" s="60"/>
      <c r="G72" s="60"/>
      <c r="H72" s="60"/>
      <c r="I72" s="60"/>
      <c r="J72" s="60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R72" s="60" t="s">
        <v>100</v>
      </c>
      <c r="AS72" s="60"/>
      <c r="AT72" s="60"/>
      <c r="AU72" s="60"/>
      <c r="AV72" s="60"/>
      <c r="AW72" s="60"/>
      <c r="AX72" s="60"/>
      <c r="AY72" s="60"/>
      <c r="AZ72" s="60"/>
      <c r="BA72" s="60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</row>
    <row r="73" spans="1:85" s="2" customFormat="1" ht="13" customHeight="1">
      <c r="A73" s="60" t="s">
        <v>7</v>
      </c>
      <c r="B73" s="60"/>
      <c r="C73" s="60"/>
      <c r="D73" s="60"/>
      <c r="E73" s="60"/>
      <c r="F73" s="60"/>
      <c r="G73" s="60"/>
      <c r="H73" s="60"/>
      <c r="I73" s="60"/>
      <c r="J73" s="60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R73" s="60" t="s">
        <v>101</v>
      </c>
      <c r="AS73" s="60"/>
      <c r="AT73" s="60"/>
      <c r="AU73" s="60"/>
      <c r="AV73" s="60"/>
      <c r="AW73" s="60"/>
      <c r="AX73" s="60"/>
      <c r="AY73" s="60"/>
      <c r="AZ73" s="60"/>
      <c r="BA73" s="60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</row>
    <row r="74" spans="1:85" s="2" customFormat="1" ht="13" customHeight="1">
      <c r="A74" s="60" t="s">
        <v>77</v>
      </c>
      <c r="B74" s="60"/>
      <c r="C74" s="60"/>
      <c r="D74" s="60"/>
      <c r="E74" s="60"/>
      <c r="F74" s="60"/>
      <c r="G74" s="60"/>
      <c r="H74" s="60"/>
      <c r="I74" s="60"/>
      <c r="J74" s="60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R74" s="61" t="s">
        <v>102</v>
      </c>
      <c r="AS74" s="61"/>
      <c r="AT74" s="61"/>
      <c r="AU74" s="61"/>
      <c r="AV74" s="61"/>
      <c r="AW74" s="61"/>
      <c r="AX74" s="61"/>
      <c r="AY74" s="61"/>
      <c r="AZ74" s="61"/>
      <c r="BA74" s="61"/>
      <c r="BB74" s="62" t="s">
        <v>74</v>
      </c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 t="s">
        <v>61</v>
      </c>
      <c r="CB74" s="62"/>
      <c r="CC74" s="62"/>
      <c r="CD74" s="62"/>
      <c r="CE74" s="62"/>
      <c r="CF74" s="62"/>
      <c r="CG74" s="62"/>
    </row>
    <row r="75" spans="1:85" s="2" customFormat="1" ht="13" customHeight="1">
      <c r="A75" s="60" t="s">
        <v>9</v>
      </c>
      <c r="B75" s="60"/>
      <c r="C75" s="60"/>
      <c r="D75" s="60"/>
      <c r="E75" s="60"/>
      <c r="F75" s="60"/>
      <c r="G75" s="60"/>
      <c r="H75" s="60"/>
      <c r="I75" s="60"/>
      <c r="J75" s="60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R75" s="60" t="s">
        <v>103</v>
      </c>
      <c r="AS75" s="60"/>
      <c r="AT75" s="60"/>
      <c r="AU75" s="60"/>
      <c r="AV75" s="60"/>
      <c r="AW75" s="60"/>
      <c r="AX75" s="60"/>
      <c r="AY75" s="60"/>
      <c r="AZ75" s="60"/>
      <c r="BA75" s="60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9"/>
      <c r="CB75" s="59"/>
      <c r="CC75" s="59"/>
      <c r="CD75" s="59"/>
      <c r="CE75" s="59"/>
      <c r="CF75" s="59"/>
      <c r="CG75" s="59"/>
    </row>
    <row r="76" spans="1:85" s="2" customFormat="1" ht="13" customHeight="1">
      <c r="A76" s="60" t="s">
        <v>11</v>
      </c>
      <c r="B76" s="60"/>
      <c r="C76" s="60"/>
      <c r="D76" s="60"/>
      <c r="E76" s="60"/>
      <c r="F76" s="60"/>
      <c r="G76" s="60"/>
      <c r="H76" s="60"/>
      <c r="I76" s="60"/>
      <c r="J76" s="60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R76" s="60" t="s">
        <v>105</v>
      </c>
      <c r="AS76" s="60"/>
      <c r="AT76" s="60"/>
      <c r="AU76" s="60"/>
      <c r="AV76" s="60"/>
      <c r="AW76" s="60"/>
      <c r="AX76" s="60"/>
      <c r="AY76" s="60"/>
      <c r="AZ76" s="60"/>
      <c r="BA76" s="60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9"/>
      <c r="CB76" s="59"/>
      <c r="CC76" s="59"/>
      <c r="CD76" s="59"/>
      <c r="CE76" s="59"/>
      <c r="CF76" s="59"/>
      <c r="CG76" s="59"/>
    </row>
    <row r="77" spans="1:85" s="2" customFormat="1" ht="13" customHeight="1">
      <c r="A77" s="60" t="s">
        <v>78</v>
      </c>
      <c r="B77" s="60"/>
      <c r="C77" s="60"/>
      <c r="D77" s="60"/>
      <c r="E77" s="60"/>
      <c r="F77" s="60"/>
      <c r="G77" s="60"/>
      <c r="H77" s="60"/>
      <c r="I77" s="60"/>
      <c r="J77" s="60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R77" s="60" t="s">
        <v>106</v>
      </c>
      <c r="AS77" s="60"/>
      <c r="AT77" s="60"/>
      <c r="AU77" s="60"/>
      <c r="AV77" s="60"/>
      <c r="AW77" s="60"/>
      <c r="AX77" s="60"/>
      <c r="AY77" s="60"/>
      <c r="AZ77" s="60"/>
      <c r="BA77" s="60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9"/>
      <c r="CB77" s="59"/>
      <c r="CC77" s="59"/>
      <c r="CD77" s="59"/>
      <c r="CE77" s="59"/>
      <c r="CF77" s="59"/>
      <c r="CG77" s="59"/>
    </row>
    <row r="78" spans="1:85" s="2" customFormat="1" ht="13" customHeight="1">
      <c r="A78" s="60" t="s">
        <v>79</v>
      </c>
      <c r="B78" s="60"/>
      <c r="C78" s="60"/>
      <c r="D78" s="60"/>
      <c r="E78" s="60"/>
      <c r="F78" s="60"/>
      <c r="G78" s="60"/>
      <c r="H78" s="60"/>
      <c r="I78" s="60"/>
      <c r="J78" s="60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R78" s="61" t="s">
        <v>107</v>
      </c>
      <c r="AS78" s="61"/>
      <c r="AT78" s="61"/>
      <c r="AU78" s="61"/>
      <c r="AV78" s="61"/>
      <c r="AW78" s="61"/>
      <c r="AX78" s="61"/>
      <c r="AY78" s="61"/>
      <c r="AZ78" s="61"/>
      <c r="BA78" s="61"/>
      <c r="BB78" s="62" t="s">
        <v>108</v>
      </c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 t="s">
        <v>109</v>
      </c>
      <c r="CB78" s="62"/>
      <c r="CC78" s="62"/>
      <c r="CD78" s="62"/>
      <c r="CE78" s="62"/>
      <c r="CF78" s="62"/>
      <c r="CG78" s="62"/>
    </row>
    <row r="79" spans="1:85" s="2" customFormat="1" ht="13" customHeight="1">
      <c r="A79" s="61" t="s">
        <v>80</v>
      </c>
      <c r="B79" s="61"/>
      <c r="C79" s="61"/>
      <c r="D79" s="61"/>
      <c r="E79" s="61"/>
      <c r="F79" s="61"/>
      <c r="G79" s="61"/>
      <c r="H79" s="61"/>
      <c r="I79" s="61"/>
      <c r="J79" s="61"/>
      <c r="K79" s="62" t="s">
        <v>74</v>
      </c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 t="s">
        <v>75</v>
      </c>
      <c r="AD79" s="62"/>
      <c r="AE79" s="62"/>
      <c r="AF79" s="62"/>
      <c r="AG79" s="62"/>
      <c r="AH79" s="62"/>
      <c r="AI79" s="62"/>
      <c r="AJ79" s="62" t="s">
        <v>76</v>
      </c>
      <c r="AK79" s="62"/>
      <c r="AL79" s="62"/>
      <c r="AM79" s="62"/>
      <c r="AN79" s="62"/>
      <c r="AO79" s="62"/>
      <c r="AP79" s="62"/>
      <c r="AR79" s="60" t="s">
        <v>110</v>
      </c>
      <c r="AS79" s="60"/>
      <c r="AT79" s="60"/>
      <c r="AU79" s="60"/>
      <c r="AV79" s="60"/>
      <c r="AW79" s="60"/>
      <c r="AX79" s="60"/>
      <c r="AY79" s="60"/>
      <c r="AZ79" s="60"/>
      <c r="BA79" s="60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</row>
    <row r="80" spans="1:85" s="2" customFormat="1" ht="13" customHeight="1">
      <c r="A80" s="60" t="s">
        <v>81</v>
      </c>
      <c r="B80" s="60"/>
      <c r="C80" s="60"/>
      <c r="D80" s="60"/>
      <c r="E80" s="60"/>
      <c r="F80" s="60"/>
      <c r="G80" s="60"/>
      <c r="H80" s="60"/>
      <c r="I80" s="60"/>
      <c r="J80" s="60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R80" s="60" t="s">
        <v>111</v>
      </c>
      <c r="AS80" s="60"/>
      <c r="AT80" s="60"/>
      <c r="AU80" s="60"/>
      <c r="AV80" s="60"/>
      <c r="AW80" s="60"/>
      <c r="AX80" s="60"/>
      <c r="AY80" s="60"/>
      <c r="AZ80" s="60"/>
      <c r="BA80" s="60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</row>
    <row r="81" spans="1:85" s="2" customFormat="1" ht="13" customHeight="1">
      <c r="A81" s="60" t="s">
        <v>82</v>
      </c>
      <c r="B81" s="60"/>
      <c r="C81" s="60"/>
      <c r="D81" s="60"/>
      <c r="E81" s="60"/>
      <c r="F81" s="60"/>
      <c r="G81" s="60"/>
      <c r="H81" s="60"/>
      <c r="I81" s="60"/>
      <c r="J81" s="60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R81" s="61" t="s">
        <v>112</v>
      </c>
      <c r="AS81" s="61"/>
      <c r="AT81" s="61"/>
      <c r="AU81" s="61"/>
      <c r="AV81" s="61"/>
      <c r="AW81" s="61"/>
      <c r="AX81" s="61"/>
      <c r="AY81" s="61"/>
      <c r="AZ81" s="61"/>
      <c r="BA81" s="61"/>
      <c r="BB81" s="62" t="s">
        <v>74</v>
      </c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 t="s">
        <v>75</v>
      </c>
      <c r="BU81" s="62"/>
      <c r="BV81" s="62"/>
      <c r="BW81" s="62"/>
      <c r="BX81" s="62"/>
      <c r="BY81" s="62"/>
      <c r="BZ81" s="62"/>
      <c r="CA81" s="62" t="s">
        <v>76</v>
      </c>
      <c r="CB81" s="62"/>
      <c r="CC81" s="62"/>
      <c r="CD81" s="62"/>
      <c r="CE81" s="62"/>
      <c r="CF81" s="62"/>
      <c r="CG81" s="62"/>
    </row>
    <row r="82" spans="1:85" s="2" customFormat="1" ht="13" customHeight="1">
      <c r="A82" s="60" t="s">
        <v>83</v>
      </c>
      <c r="B82" s="60"/>
      <c r="C82" s="60"/>
      <c r="D82" s="60"/>
      <c r="E82" s="60"/>
      <c r="F82" s="60"/>
      <c r="G82" s="60"/>
      <c r="H82" s="60"/>
      <c r="I82" s="60"/>
      <c r="J82" s="60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</row>
    <row r="83" spans="1:85" s="2" customFormat="1" ht="13" customHeight="1">
      <c r="A83" s="60" t="s">
        <v>84</v>
      </c>
      <c r="B83" s="60"/>
      <c r="C83" s="60"/>
      <c r="D83" s="60"/>
      <c r="E83" s="60"/>
      <c r="F83" s="60"/>
      <c r="G83" s="60"/>
      <c r="H83" s="60"/>
      <c r="I83" s="60"/>
      <c r="J83" s="60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</row>
    <row r="84" spans="1:85" s="2" customFormat="1" ht="13" customHeight="1">
      <c r="A84" s="61" t="s">
        <v>85</v>
      </c>
      <c r="B84" s="61"/>
      <c r="C84" s="61"/>
      <c r="D84" s="61"/>
      <c r="E84" s="61"/>
      <c r="F84" s="61"/>
      <c r="G84" s="61"/>
      <c r="H84" s="61"/>
      <c r="I84" s="61"/>
      <c r="J84" s="61"/>
      <c r="K84" s="62" t="s">
        <v>74</v>
      </c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 t="s">
        <v>75</v>
      </c>
      <c r="AD84" s="62"/>
      <c r="AE84" s="62"/>
      <c r="AF84" s="62"/>
      <c r="AG84" s="62"/>
      <c r="AH84" s="62"/>
      <c r="AI84" s="62"/>
      <c r="AJ84" s="62" t="s">
        <v>76</v>
      </c>
      <c r="AK84" s="62"/>
      <c r="AL84" s="62"/>
      <c r="AM84" s="62"/>
      <c r="AN84" s="62"/>
      <c r="AO84" s="62"/>
      <c r="AP84" s="62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</row>
    <row r="85" spans="1:85" s="2" customFormat="1" ht="13" customHeight="1">
      <c r="A85" s="60" t="s">
        <v>86</v>
      </c>
      <c r="B85" s="60"/>
      <c r="C85" s="60"/>
      <c r="D85" s="60"/>
      <c r="E85" s="60"/>
      <c r="F85" s="60"/>
      <c r="G85" s="60"/>
      <c r="H85" s="60"/>
      <c r="I85" s="60"/>
      <c r="J85" s="60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</row>
    <row r="86" spans="1:85" s="2" customFormat="1" ht="13" customHeight="1">
      <c r="A86" s="60" t="s">
        <v>87</v>
      </c>
      <c r="B86" s="60"/>
      <c r="C86" s="60"/>
      <c r="D86" s="60"/>
      <c r="E86" s="60"/>
      <c r="F86" s="60"/>
      <c r="G86" s="60"/>
      <c r="H86" s="60"/>
      <c r="I86" s="60"/>
      <c r="J86" s="60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</row>
    <row r="87" spans="1:85" s="2" customFormat="1" ht="13" customHeight="1">
      <c r="A87" s="60" t="s">
        <v>88</v>
      </c>
      <c r="B87" s="60"/>
      <c r="C87" s="60"/>
      <c r="D87" s="60"/>
      <c r="E87" s="60"/>
      <c r="F87" s="60"/>
      <c r="G87" s="60"/>
      <c r="H87" s="60"/>
      <c r="I87" s="60"/>
      <c r="J87" s="60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</row>
    <row r="88" spans="1:85" s="2" customFormat="1" ht="13" customHeight="1">
      <c r="A88" s="61" t="s">
        <v>89</v>
      </c>
      <c r="B88" s="61"/>
      <c r="C88" s="61"/>
      <c r="D88" s="61"/>
      <c r="E88" s="61"/>
      <c r="F88" s="61"/>
      <c r="G88" s="61"/>
      <c r="H88" s="61"/>
      <c r="I88" s="61"/>
      <c r="J88" s="61"/>
      <c r="K88" s="62" t="s">
        <v>74</v>
      </c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 t="s">
        <v>75</v>
      </c>
      <c r="AD88" s="62"/>
      <c r="AE88" s="62"/>
      <c r="AF88" s="62"/>
      <c r="AG88" s="62"/>
      <c r="AH88" s="62"/>
      <c r="AI88" s="62"/>
      <c r="AJ88" s="62" t="s">
        <v>76</v>
      </c>
      <c r="AK88" s="62"/>
      <c r="AL88" s="62"/>
      <c r="AM88" s="62"/>
      <c r="AN88" s="62"/>
      <c r="AO88" s="62"/>
      <c r="AP88" s="62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</row>
    <row r="89" spans="1:85" s="2" customFormat="1" ht="13" customHeight="1">
      <c r="A89" s="60" t="s">
        <v>90</v>
      </c>
      <c r="B89" s="60"/>
      <c r="C89" s="60"/>
      <c r="D89" s="60"/>
      <c r="E89" s="60"/>
      <c r="F89" s="60"/>
      <c r="G89" s="60"/>
      <c r="H89" s="60"/>
      <c r="I89" s="60"/>
      <c r="J89" s="60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</row>
    <row r="90" spans="1:85" s="2" customFormat="1" ht="13" customHeight="1">
      <c r="A90" s="60" t="s">
        <v>91</v>
      </c>
      <c r="B90" s="60"/>
      <c r="C90" s="60"/>
      <c r="D90" s="60"/>
      <c r="E90" s="60"/>
      <c r="F90" s="60"/>
      <c r="G90" s="60"/>
      <c r="H90" s="60"/>
      <c r="I90" s="60"/>
      <c r="J90" s="60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</row>
    <row r="91" spans="1:85" s="2" customFormat="1" ht="13" customHeight="1">
      <c r="A91" s="60" t="s">
        <v>92</v>
      </c>
      <c r="B91" s="60"/>
      <c r="C91" s="60"/>
      <c r="D91" s="60"/>
      <c r="E91" s="60"/>
      <c r="F91" s="60"/>
      <c r="G91" s="60"/>
      <c r="H91" s="60"/>
      <c r="I91" s="60"/>
      <c r="J91" s="60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</row>
    <row r="92" spans="1:85" s="2" customFormat="1" ht="13" customHeight="1">
      <c r="A92" s="61" t="s">
        <v>93</v>
      </c>
      <c r="B92" s="61"/>
      <c r="C92" s="61"/>
      <c r="D92" s="61"/>
      <c r="E92" s="61"/>
      <c r="F92" s="61"/>
      <c r="G92" s="61"/>
      <c r="H92" s="61"/>
      <c r="I92" s="61"/>
      <c r="J92" s="61"/>
      <c r="K92" s="62" t="s">
        <v>74</v>
      </c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 t="s">
        <v>75</v>
      </c>
      <c r="AD92" s="62"/>
      <c r="AE92" s="62"/>
      <c r="AF92" s="62"/>
      <c r="AG92" s="62"/>
      <c r="AH92" s="62"/>
      <c r="AI92" s="62"/>
      <c r="AJ92" s="62" t="s">
        <v>76</v>
      </c>
      <c r="AK92" s="62"/>
      <c r="AL92" s="62"/>
      <c r="AM92" s="62"/>
      <c r="AN92" s="62"/>
      <c r="AO92" s="62"/>
      <c r="AP92" s="62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</row>
    <row r="93" spans="1:85" s="2" customFormat="1" ht="13" customHeight="1">
      <c r="A93" s="60" t="s">
        <v>94</v>
      </c>
      <c r="B93" s="60"/>
      <c r="C93" s="60"/>
      <c r="D93" s="60"/>
      <c r="E93" s="60"/>
      <c r="F93" s="60"/>
      <c r="G93" s="60"/>
      <c r="H93" s="60"/>
      <c r="I93" s="60"/>
      <c r="J93" s="60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</row>
    <row r="94" spans="1:85" s="2" customFormat="1" ht="13" customHeight="1">
      <c r="A94" s="60" t="s">
        <v>95</v>
      </c>
      <c r="B94" s="60"/>
      <c r="C94" s="60"/>
      <c r="D94" s="60"/>
      <c r="E94" s="60"/>
      <c r="F94" s="60"/>
      <c r="G94" s="60"/>
      <c r="H94" s="60"/>
      <c r="I94" s="60"/>
      <c r="J94" s="60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</row>
    <row r="95" spans="1:85" s="2" customFormat="1" ht="13" customHeight="1">
      <c r="A95" s="61" t="s">
        <v>96</v>
      </c>
      <c r="B95" s="61"/>
      <c r="C95" s="61"/>
      <c r="D95" s="61"/>
      <c r="E95" s="61"/>
      <c r="F95" s="61"/>
      <c r="G95" s="61"/>
      <c r="H95" s="61"/>
      <c r="I95" s="61"/>
      <c r="J95" s="61"/>
      <c r="K95" s="62" t="s">
        <v>74</v>
      </c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 t="s">
        <v>75</v>
      </c>
      <c r="AD95" s="62"/>
      <c r="AE95" s="62"/>
      <c r="AF95" s="62"/>
      <c r="AG95" s="62"/>
      <c r="AH95" s="62"/>
      <c r="AI95" s="62"/>
      <c r="AJ95" s="62" t="s">
        <v>76</v>
      </c>
      <c r="AK95" s="62"/>
      <c r="AL95" s="62"/>
      <c r="AM95" s="62"/>
      <c r="AN95" s="62"/>
      <c r="AO95" s="62"/>
      <c r="AP95" s="62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</row>
    <row r="96" spans="1:85" s="2" customFormat="1" ht="13" customHeight="1">
      <c r="A96" s="60" t="s">
        <v>72</v>
      </c>
      <c r="B96" s="60"/>
      <c r="C96" s="60"/>
      <c r="D96" s="60"/>
      <c r="E96" s="60"/>
      <c r="F96" s="60"/>
      <c r="G96" s="60"/>
      <c r="H96" s="60"/>
      <c r="I96" s="60"/>
      <c r="J96" s="60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</row>
    <row r="97" spans="1:85" s="2" customFormat="1" ht="13" customHeight="1">
      <c r="A97" s="60" t="s">
        <v>97</v>
      </c>
      <c r="B97" s="60"/>
      <c r="C97" s="60"/>
      <c r="D97" s="60"/>
      <c r="E97" s="60"/>
      <c r="F97" s="60"/>
      <c r="G97" s="60"/>
      <c r="H97" s="60"/>
      <c r="I97" s="60"/>
      <c r="J97" s="60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</row>
    <row r="98" spans="1:85" s="2" customFormat="1" ht="13" customHeight="1">
      <c r="A98" s="60" t="s">
        <v>98</v>
      </c>
      <c r="B98" s="60"/>
      <c r="C98" s="60"/>
      <c r="D98" s="60"/>
      <c r="E98" s="60"/>
      <c r="F98" s="60"/>
      <c r="G98" s="60"/>
      <c r="H98" s="60"/>
      <c r="I98" s="60"/>
      <c r="J98" s="60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</row>
    <row r="99" spans="1:85" s="2" customFormat="1" ht="2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ht="13" customHeight="1">
      <c r="A100" s="53" t="s">
        <v>113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5"/>
    </row>
    <row r="101" spans="1:85" s="45" customFormat="1" ht="13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9"/>
    </row>
    <row r="102" spans="1:85" s="45" customFormat="1" ht="13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9"/>
    </row>
    <row r="103" spans="1:85" s="45" customFormat="1" ht="13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9"/>
    </row>
    <row r="104" spans="1:85" s="45" customFormat="1" ht="13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9"/>
    </row>
  </sheetData>
  <sheetProtection sheet="1" objects="1" scenarios="1" formatCells="0" selectLockedCells="1"/>
  <mergeCells count="573">
    <mergeCell ref="A3:O3"/>
    <mergeCell ref="P3:AU3"/>
    <mergeCell ref="AV3:BN3"/>
    <mergeCell ref="BO3:CG3"/>
    <mergeCell ref="B8:O8"/>
    <mergeCell ref="P8:AU8"/>
    <mergeCell ref="AW8:BN8"/>
    <mergeCell ref="BO8:CF8"/>
    <mergeCell ref="B9:O9"/>
    <mergeCell ref="P9:AU9"/>
    <mergeCell ref="AW9:BN9"/>
    <mergeCell ref="A4:O4"/>
    <mergeCell ref="P4:AU4"/>
    <mergeCell ref="AV4:BN4"/>
    <mergeCell ref="BO4:CG4"/>
    <mergeCell ref="B7:CF7"/>
    <mergeCell ref="B12:O12"/>
    <mergeCell ref="P12:AU12"/>
    <mergeCell ref="AW12:BN12"/>
    <mergeCell ref="BO12:CF12"/>
    <mergeCell ref="B13:O13"/>
    <mergeCell ref="P13:AU13"/>
    <mergeCell ref="AW13:BN13"/>
    <mergeCell ref="BO13:CF13"/>
    <mergeCell ref="B10:O10"/>
    <mergeCell ref="P10:AU10"/>
    <mergeCell ref="AW10:BN10"/>
    <mergeCell ref="BO10:CF10"/>
    <mergeCell ref="B11:O11"/>
    <mergeCell ref="P11:AU11"/>
    <mergeCell ref="AW11:BN11"/>
    <mergeCell ref="BO11:CF11"/>
    <mergeCell ref="B16:O16"/>
    <mergeCell ref="P16:AU16"/>
    <mergeCell ref="AW16:BN16"/>
    <mergeCell ref="BO16:CF16"/>
    <mergeCell ref="B17:O17"/>
    <mergeCell ref="P17:AU17"/>
    <mergeCell ref="AW17:BN17"/>
    <mergeCell ref="BO17:CF17"/>
    <mergeCell ref="B14:O14"/>
    <mergeCell ref="P14:AU14"/>
    <mergeCell ref="AW14:BN14"/>
    <mergeCell ref="BO14:CF14"/>
    <mergeCell ref="B15:O15"/>
    <mergeCell ref="P15:AU15"/>
    <mergeCell ref="AW15:BN15"/>
    <mergeCell ref="BO15:CF15"/>
    <mergeCell ref="B18:O18"/>
    <mergeCell ref="P18:AU18"/>
    <mergeCell ref="AW18:BN18"/>
    <mergeCell ref="BO18:CF18"/>
    <mergeCell ref="B19:O19"/>
    <mergeCell ref="P19:AU19"/>
    <mergeCell ref="AW19:BN19"/>
    <mergeCell ref="BO19:CF19"/>
    <mergeCell ref="B23:CF23"/>
    <mergeCell ref="AS26:AU26"/>
    <mergeCell ref="AW26:CF26"/>
    <mergeCell ref="AI25:AK25"/>
    <mergeCell ref="AL25:AR25"/>
    <mergeCell ref="AS25:AU25"/>
    <mergeCell ref="AW25:CF25"/>
    <mergeCell ref="S25:U25"/>
    <mergeCell ref="B25:L25"/>
    <mergeCell ref="AL24:AU24"/>
    <mergeCell ref="AW24:CF24"/>
    <mergeCell ref="M24:U24"/>
    <mergeCell ref="B24:L24"/>
    <mergeCell ref="M25:R25"/>
    <mergeCell ref="AD25:AH25"/>
    <mergeCell ref="AD24:AK24"/>
    <mergeCell ref="V24:AC24"/>
    <mergeCell ref="AA25:AC25"/>
    <mergeCell ref="AA26:AC26"/>
    <mergeCell ref="AI26:AK26"/>
    <mergeCell ref="AL26:AR26"/>
    <mergeCell ref="B26:L26"/>
    <mergeCell ref="M26:R26"/>
    <mergeCell ref="S26:U26"/>
    <mergeCell ref="BV39:BX39"/>
    <mergeCell ref="BY39:CC39"/>
    <mergeCell ref="CD39:CF39"/>
    <mergeCell ref="B37:O37"/>
    <mergeCell ref="P37:W37"/>
    <mergeCell ref="X37:AE37"/>
    <mergeCell ref="AF37:AM37"/>
    <mergeCell ref="AN37:AU37"/>
    <mergeCell ref="AW40:BF40"/>
    <mergeCell ref="BG40:BL40"/>
    <mergeCell ref="BY38:CF38"/>
    <mergeCell ref="AW39:BF39"/>
    <mergeCell ref="BG39:BL39"/>
    <mergeCell ref="BM39:BO39"/>
    <mergeCell ref="BP39:BU39"/>
    <mergeCell ref="AW38:BF38"/>
    <mergeCell ref="BG38:BO38"/>
    <mergeCell ref="BP38:BX38"/>
    <mergeCell ref="B39:O39"/>
    <mergeCell ref="P39:W39"/>
    <mergeCell ref="X39:AE39"/>
    <mergeCell ref="AF39:AM39"/>
    <mergeCell ref="AN39:AU39"/>
    <mergeCell ref="B38:O38"/>
    <mergeCell ref="P38:W38"/>
    <mergeCell ref="X38:AE38"/>
    <mergeCell ref="AF38:AM38"/>
    <mergeCell ref="AN38:AU38"/>
    <mergeCell ref="B36:O36"/>
    <mergeCell ref="P36:W36"/>
    <mergeCell ref="X36:AE36"/>
    <mergeCell ref="AF36:AM36"/>
    <mergeCell ref="AN36:AU36"/>
    <mergeCell ref="BG42:BL42"/>
    <mergeCell ref="BM42:BO42"/>
    <mergeCell ref="BP42:BU42"/>
    <mergeCell ref="CD41:CF41"/>
    <mergeCell ref="BV41:BX41"/>
    <mergeCell ref="BY41:CC41"/>
    <mergeCell ref="BV40:BX40"/>
    <mergeCell ref="BY40:CC40"/>
    <mergeCell ref="CD40:CF40"/>
    <mergeCell ref="BG41:BL41"/>
    <mergeCell ref="BM41:BO41"/>
    <mergeCell ref="BP41:BU41"/>
    <mergeCell ref="BM40:BO40"/>
    <mergeCell ref="BP40:BU40"/>
    <mergeCell ref="X41:AE41"/>
    <mergeCell ref="AF41:AM41"/>
    <mergeCell ref="AN41:AU41"/>
    <mergeCell ref="B40:O40"/>
    <mergeCell ref="P40:W40"/>
    <mergeCell ref="X40:AE40"/>
    <mergeCell ref="AF40:AM40"/>
    <mergeCell ref="AN40:AU40"/>
    <mergeCell ref="AW42:BF42"/>
    <mergeCell ref="X42:AE42"/>
    <mergeCell ref="AF42:AM42"/>
    <mergeCell ref="AW41:BF41"/>
    <mergeCell ref="AS29:AU29"/>
    <mergeCell ref="BS36:BU36"/>
    <mergeCell ref="AI27:AK27"/>
    <mergeCell ref="AL27:AR27"/>
    <mergeCell ref="AS27:AU27"/>
    <mergeCell ref="AI28:AK28"/>
    <mergeCell ref="B27:L27"/>
    <mergeCell ref="B28:L28"/>
    <mergeCell ref="B29:L29"/>
    <mergeCell ref="B30:L30"/>
    <mergeCell ref="AD30:AH30"/>
    <mergeCell ref="M27:R27"/>
    <mergeCell ref="B34:CF34"/>
    <mergeCell ref="AW36:BR36"/>
    <mergeCell ref="AW35:CF35"/>
    <mergeCell ref="BV36:CF36"/>
    <mergeCell ref="B35:O35"/>
    <mergeCell ref="P35:W35"/>
    <mergeCell ref="X35:AE35"/>
    <mergeCell ref="AF35:AM35"/>
    <mergeCell ref="AN35:AU35"/>
    <mergeCell ref="S27:U27"/>
    <mergeCell ref="S28:U28"/>
    <mergeCell ref="S29:U29"/>
    <mergeCell ref="AC1:CG1"/>
    <mergeCell ref="BO9:BV9"/>
    <mergeCell ref="BY9:CF9"/>
    <mergeCell ref="A48:CG48"/>
    <mergeCell ref="A50:CG50"/>
    <mergeCell ref="A1:AB1"/>
    <mergeCell ref="BW9:BX9"/>
    <mergeCell ref="B44:O44"/>
    <mergeCell ref="P44:W44"/>
    <mergeCell ref="X44:AE44"/>
    <mergeCell ref="AF44:AM44"/>
    <mergeCell ref="AN44:AU44"/>
    <mergeCell ref="A47:CG47"/>
    <mergeCell ref="B42:O42"/>
    <mergeCell ref="P42:W42"/>
    <mergeCell ref="AA30:AC30"/>
    <mergeCell ref="V25:Z25"/>
    <mergeCell ref="V26:Z26"/>
    <mergeCell ref="V27:Z27"/>
    <mergeCell ref="V28:Z28"/>
    <mergeCell ref="V29:Z29"/>
    <mergeCell ref="AN42:AU42"/>
    <mergeCell ref="B43:O43"/>
    <mergeCell ref="P43:W43"/>
    <mergeCell ref="S30:U30"/>
    <mergeCell ref="AD26:AH26"/>
    <mergeCell ref="AD27:AH27"/>
    <mergeCell ref="AD28:AH28"/>
    <mergeCell ref="AD29:AH29"/>
    <mergeCell ref="AA29:AC29"/>
    <mergeCell ref="AA27:AC27"/>
    <mergeCell ref="AA28:AC28"/>
    <mergeCell ref="V30:Z30"/>
    <mergeCell ref="BL52:CG52"/>
    <mergeCell ref="Z52:AI52"/>
    <mergeCell ref="F52:M52"/>
    <mergeCell ref="AI30:AK30"/>
    <mergeCell ref="AL30:AR30"/>
    <mergeCell ref="AS30:AU30"/>
    <mergeCell ref="AL28:AR28"/>
    <mergeCell ref="AS28:AU28"/>
    <mergeCell ref="AI29:AK29"/>
    <mergeCell ref="AL29:AR29"/>
    <mergeCell ref="A51:CG51"/>
    <mergeCell ref="X43:AE43"/>
    <mergeCell ref="AF43:AM43"/>
    <mergeCell ref="AN43:AU43"/>
    <mergeCell ref="BV42:BX42"/>
    <mergeCell ref="BY42:CC42"/>
    <mergeCell ref="CD42:CF42"/>
    <mergeCell ref="B41:O41"/>
    <mergeCell ref="P41:W41"/>
    <mergeCell ref="BB52:BK52"/>
    <mergeCell ref="A52:E52"/>
    <mergeCell ref="M28:R28"/>
    <mergeCell ref="M29:R29"/>
    <mergeCell ref="M30:R30"/>
    <mergeCell ref="CA55:CG55"/>
    <mergeCell ref="AY55:BE55"/>
    <mergeCell ref="BF55:BL55"/>
    <mergeCell ref="BM55:BS55"/>
    <mergeCell ref="BT55:BZ55"/>
    <mergeCell ref="AY53:BE53"/>
    <mergeCell ref="BF53:BL53"/>
    <mergeCell ref="BM53:BS53"/>
    <mergeCell ref="BT53:BZ53"/>
    <mergeCell ref="CA53:CG53"/>
    <mergeCell ref="AY54:BE54"/>
    <mergeCell ref="BF54:BL54"/>
    <mergeCell ref="BM54:BS54"/>
    <mergeCell ref="BT54:BZ54"/>
    <mergeCell ref="CA54:CG54"/>
    <mergeCell ref="AT53:AX54"/>
    <mergeCell ref="AO53:AS54"/>
    <mergeCell ref="X53:AN54"/>
    <mergeCell ref="A53:W54"/>
    <mergeCell ref="AT55:AX55"/>
    <mergeCell ref="AO55:AS55"/>
    <mergeCell ref="P52:Y52"/>
    <mergeCell ref="X55:AN55"/>
    <mergeCell ref="A55:W55"/>
    <mergeCell ref="A56:W56"/>
    <mergeCell ref="X56:AN56"/>
    <mergeCell ref="AO56:AS56"/>
    <mergeCell ref="AT56:AX56"/>
    <mergeCell ref="AY56:BE56"/>
    <mergeCell ref="BF56:BL56"/>
    <mergeCell ref="BM56:BS56"/>
    <mergeCell ref="BT56:BZ56"/>
    <mergeCell ref="CA56:CG56"/>
    <mergeCell ref="A57:W57"/>
    <mergeCell ref="X57:AN57"/>
    <mergeCell ref="AO57:AS57"/>
    <mergeCell ref="AT57:AX57"/>
    <mergeCell ref="AY57:BE57"/>
    <mergeCell ref="BF57:BL57"/>
    <mergeCell ref="BM57:BS57"/>
    <mergeCell ref="BT57:BZ57"/>
    <mergeCell ref="CA57:CG57"/>
    <mergeCell ref="A60:W60"/>
    <mergeCell ref="X60:AN60"/>
    <mergeCell ref="AO60:AS60"/>
    <mergeCell ref="AT60:AX60"/>
    <mergeCell ref="AY60:BE60"/>
    <mergeCell ref="BF60:BL60"/>
    <mergeCell ref="BM60:BS60"/>
    <mergeCell ref="BT60:BZ60"/>
    <mergeCell ref="CA60:CG60"/>
    <mergeCell ref="A61:W61"/>
    <mergeCell ref="X61:AN61"/>
    <mergeCell ref="AO61:AS61"/>
    <mergeCell ref="AT61:AX61"/>
    <mergeCell ref="AY61:BE61"/>
    <mergeCell ref="BF61:BL61"/>
    <mergeCell ref="BM61:BS61"/>
    <mergeCell ref="BT61:BZ61"/>
    <mergeCell ref="CA61:CG61"/>
    <mergeCell ref="A62:W62"/>
    <mergeCell ref="X62:AN62"/>
    <mergeCell ref="AO62:AS62"/>
    <mergeCell ref="AT62:AX62"/>
    <mergeCell ref="AY62:BE62"/>
    <mergeCell ref="BF62:BL62"/>
    <mergeCell ref="BM62:BS62"/>
    <mergeCell ref="BT62:BZ62"/>
    <mergeCell ref="CA62:CG62"/>
    <mergeCell ref="A63:W63"/>
    <mergeCell ref="X63:AN63"/>
    <mergeCell ref="AO63:AS63"/>
    <mergeCell ref="AT63:AX63"/>
    <mergeCell ref="AY63:BE63"/>
    <mergeCell ref="BF63:BL63"/>
    <mergeCell ref="BM63:BS63"/>
    <mergeCell ref="BT63:BZ63"/>
    <mergeCell ref="CA63:CG63"/>
    <mergeCell ref="A64:W64"/>
    <mergeCell ref="X64:AN64"/>
    <mergeCell ref="AO64:AS64"/>
    <mergeCell ref="AT64:AX64"/>
    <mergeCell ref="AY64:BE64"/>
    <mergeCell ref="BF64:BL64"/>
    <mergeCell ref="BM64:BS64"/>
    <mergeCell ref="BT64:BZ64"/>
    <mergeCell ref="CA64:CG64"/>
    <mergeCell ref="AY66:BL66"/>
    <mergeCell ref="BM66:BZ66"/>
    <mergeCell ref="CA66:CG66"/>
    <mergeCell ref="A66:AX66"/>
    <mergeCell ref="A67:AX67"/>
    <mergeCell ref="AY67:BL67"/>
    <mergeCell ref="BM67:BZ67"/>
    <mergeCell ref="CA67:CG67"/>
    <mergeCell ref="A65:W65"/>
    <mergeCell ref="X65:AN65"/>
    <mergeCell ref="AO65:AS65"/>
    <mergeCell ref="AT65:AX65"/>
    <mergeCell ref="AY65:BE65"/>
    <mergeCell ref="BF65:BL65"/>
    <mergeCell ref="BM65:BS65"/>
    <mergeCell ref="BT65:BZ65"/>
    <mergeCell ref="CA65:CG65"/>
    <mergeCell ref="A69:AX69"/>
    <mergeCell ref="AY69:BL69"/>
    <mergeCell ref="BM69:BZ69"/>
    <mergeCell ref="CA69:CG69"/>
    <mergeCell ref="AJ71:AP71"/>
    <mergeCell ref="AC71:AI71"/>
    <mergeCell ref="A71:J71"/>
    <mergeCell ref="K71:AB71"/>
    <mergeCell ref="A72:J72"/>
    <mergeCell ref="K72:AB72"/>
    <mergeCell ref="AC72:AI72"/>
    <mergeCell ref="AJ72:AP72"/>
    <mergeCell ref="AR71:BA71"/>
    <mergeCell ref="BB71:BS71"/>
    <mergeCell ref="BT71:BZ71"/>
    <mergeCell ref="CA71:CG71"/>
    <mergeCell ref="AR72:BA72"/>
    <mergeCell ref="BB72:BS72"/>
    <mergeCell ref="BT72:BZ72"/>
    <mergeCell ref="CA72:CG72"/>
    <mergeCell ref="A73:J73"/>
    <mergeCell ref="K73:AB73"/>
    <mergeCell ref="AC73:AI73"/>
    <mergeCell ref="AJ73:AP73"/>
    <mergeCell ref="A74:J74"/>
    <mergeCell ref="K74:AB74"/>
    <mergeCell ref="AC74:AI74"/>
    <mergeCell ref="AJ74:AP74"/>
    <mergeCell ref="A75:J75"/>
    <mergeCell ref="K75:AB75"/>
    <mergeCell ref="AC75:AI75"/>
    <mergeCell ref="AJ75:AP75"/>
    <mergeCell ref="A76:J76"/>
    <mergeCell ref="K76:AB76"/>
    <mergeCell ref="AC76:AI76"/>
    <mergeCell ref="AJ76:AP76"/>
    <mergeCell ref="A77:J77"/>
    <mergeCell ref="K77:AB77"/>
    <mergeCell ref="AC77:AI77"/>
    <mergeCell ref="AJ77:AP77"/>
    <mergeCell ref="A78:J78"/>
    <mergeCell ref="K78:AB78"/>
    <mergeCell ref="AC78:AI78"/>
    <mergeCell ref="AJ78:AP78"/>
    <mergeCell ref="A79:J79"/>
    <mergeCell ref="K79:AB79"/>
    <mergeCell ref="AC79:AI79"/>
    <mergeCell ref="AJ79:AP79"/>
    <mergeCell ref="A80:J80"/>
    <mergeCell ref="K80:AB80"/>
    <mergeCell ref="AC80:AI80"/>
    <mergeCell ref="AJ80:AP80"/>
    <mergeCell ref="A81:J81"/>
    <mergeCell ref="K81:AB81"/>
    <mergeCell ref="AC81:AI81"/>
    <mergeCell ref="AJ81:AP81"/>
    <mergeCell ref="A82:J82"/>
    <mergeCell ref="K82:AB82"/>
    <mergeCell ref="AC82:AI82"/>
    <mergeCell ref="AJ82:AP82"/>
    <mergeCell ref="A83:J83"/>
    <mergeCell ref="K83:AB83"/>
    <mergeCell ref="AC83:AI83"/>
    <mergeCell ref="AJ83:AP83"/>
    <mergeCell ref="A84:J84"/>
    <mergeCell ref="K84:AB84"/>
    <mergeCell ref="AC84:AI84"/>
    <mergeCell ref="AJ84:AP84"/>
    <mergeCell ref="A85:J85"/>
    <mergeCell ref="K85:AB85"/>
    <mergeCell ref="AC85:AI85"/>
    <mergeCell ref="AJ85:AP85"/>
    <mergeCell ref="A86:J86"/>
    <mergeCell ref="K86:AB86"/>
    <mergeCell ref="AC86:AI86"/>
    <mergeCell ref="AJ86:AP86"/>
    <mergeCell ref="A87:J87"/>
    <mergeCell ref="K87:AB87"/>
    <mergeCell ref="AC87:AI87"/>
    <mergeCell ref="AJ87:AP87"/>
    <mergeCell ref="A88:J88"/>
    <mergeCell ref="K88:AB88"/>
    <mergeCell ref="AC88:AI88"/>
    <mergeCell ref="AJ88:AP88"/>
    <mergeCell ref="A89:J89"/>
    <mergeCell ref="K89:AB89"/>
    <mergeCell ref="AC89:AI89"/>
    <mergeCell ref="AJ89:AP89"/>
    <mergeCell ref="A90:J90"/>
    <mergeCell ref="K90:AB90"/>
    <mergeCell ref="AC90:AI90"/>
    <mergeCell ref="AJ90:AP90"/>
    <mergeCell ref="A91:J91"/>
    <mergeCell ref="K91:AB91"/>
    <mergeCell ref="AC91:AI91"/>
    <mergeCell ref="AJ91:AP91"/>
    <mergeCell ref="A92:J92"/>
    <mergeCell ref="K92:AB92"/>
    <mergeCell ref="AC92:AI92"/>
    <mergeCell ref="AJ92:AP92"/>
    <mergeCell ref="A93:J93"/>
    <mergeCell ref="K93:AB93"/>
    <mergeCell ref="AC93:AI93"/>
    <mergeCell ref="AJ93:AP93"/>
    <mergeCell ref="A97:J97"/>
    <mergeCell ref="K97:AB97"/>
    <mergeCell ref="AC97:AI97"/>
    <mergeCell ref="AJ97:AP97"/>
    <mergeCell ref="A98:J98"/>
    <mergeCell ref="K98:AB98"/>
    <mergeCell ref="AC98:AI98"/>
    <mergeCell ref="AJ98:AP98"/>
    <mergeCell ref="A94:J94"/>
    <mergeCell ref="K94:AB94"/>
    <mergeCell ref="AC94:AI94"/>
    <mergeCell ref="AJ94:AP94"/>
    <mergeCell ref="A95:J95"/>
    <mergeCell ref="K95:AB95"/>
    <mergeCell ref="AC95:AI95"/>
    <mergeCell ref="AJ95:AP95"/>
    <mergeCell ref="A96:J96"/>
    <mergeCell ref="K96:AB96"/>
    <mergeCell ref="AC96:AI96"/>
    <mergeCell ref="AJ96:AP96"/>
    <mergeCell ref="AR73:BA73"/>
    <mergeCell ref="BB73:BS73"/>
    <mergeCell ref="BT73:BZ73"/>
    <mergeCell ref="CA73:CG73"/>
    <mergeCell ref="AR74:BA74"/>
    <mergeCell ref="CA74:CG74"/>
    <mergeCell ref="AR75:BA75"/>
    <mergeCell ref="CA75:CG75"/>
    <mergeCell ref="BB74:BZ74"/>
    <mergeCell ref="BB75:BZ75"/>
    <mergeCell ref="AR76:BA76"/>
    <mergeCell ref="CA76:CG76"/>
    <mergeCell ref="AR77:BA77"/>
    <mergeCell ref="CA77:CG77"/>
    <mergeCell ref="AR78:BA78"/>
    <mergeCell ref="CA78:CG78"/>
    <mergeCell ref="BB76:BZ76"/>
    <mergeCell ref="BB77:BZ77"/>
    <mergeCell ref="BB78:BZ78"/>
    <mergeCell ref="AR79:BA79"/>
    <mergeCell ref="CA79:CG79"/>
    <mergeCell ref="AR80:BA80"/>
    <mergeCell ref="CA80:CG80"/>
    <mergeCell ref="AR81:BA81"/>
    <mergeCell ref="BB81:BS81"/>
    <mergeCell ref="BT81:BZ81"/>
    <mergeCell ref="CA81:CG81"/>
    <mergeCell ref="BB79:BZ79"/>
    <mergeCell ref="BB80:BZ80"/>
    <mergeCell ref="AR82:BA82"/>
    <mergeCell ref="BB82:BS82"/>
    <mergeCell ref="BT82:BZ82"/>
    <mergeCell ref="CA82:CG82"/>
    <mergeCell ref="AR83:BA83"/>
    <mergeCell ref="BB83:BS83"/>
    <mergeCell ref="BT83:BZ83"/>
    <mergeCell ref="CA83:CG83"/>
    <mergeCell ref="AR84:BA84"/>
    <mergeCell ref="BB84:BS84"/>
    <mergeCell ref="BT84:BZ84"/>
    <mergeCell ref="CA84:CG84"/>
    <mergeCell ref="AR85:BA85"/>
    <mergeCell ref="BB85:BS85"/>
    <mergeCell ref="BT85:BZ85"/>
    <mergeCell ref="CA85:CG85"/>
    <mergeCell ref="AR86:BA86"/>
    <mergeCell ref="BB86:BS86"/>
    <mergeCell ref="BT86:BZ86"/>
    <mergeCell ref="CA86:CG86"/>
    <mergeCell ref="AR87:BA87"/>
    <mergeCell ref="BB87:BS87"/>
    <mergeCell ref="BT87:BZ87"/>
    <mergeCell ref="CA87:CG87"/>
    <mergeCell ref="AR88:BA88"/>
    <mergeCell ref="BB88:BS88"/>
    <mergeCell ref="BT88:BZ88"/>
    <mergeCell ref="CA88:CG88"/>
    <mergeCell ref="AR89:BA89"/>
    <mergeCell ref="BB89:BS89"/>
    <mergeCell ref="BT89:BZ89"/>
    <mergeCell ref="CA89:CG89"/>
    <mergeCell ref="AR90:BA90"/>
    <mergeCell ref="BB90:BS90"/>
    <mergeCell ref="BT90:BZ90"/>
    <mergeCell ref="CA90:CG90"/>
    <mergeCell ref="AR91:BA91"/>
    <mergeCell ref="BB91:BS91"/>
    <mergeCell ref="BT91:BZ91"/>
    <mergeCell ref="CA91:CG91"/>
    <mergeCell ref="AR92:BA92"/>
    <mergeCell ref="BB92:BS92"/>
    <mergeCell ref="BT92:BZ92"/>
    <mergeCell ref="CA92:CG92"/>
    <mergeCell ref="AR93:BA93"/>
    <mergeCell ref="BB93:BS93"/>
    <mergeCell ref="BT93:BZ93"/>
    <mergeCell ref="CA93:CG93"/>
    <mergeCell ref="BF58:BL58"/>
    <mergeCell ref="BM58:BS58"/>
    <mergeCell ref="BT58:BZ58"/>
    <mergeCell ref="CA58:CG58"/>
    <mergeCell ref="AR97:BA97"/>
    <mergeCell ref="BB97:BS97"/>
    <mergeCell ref="BT97:BZ97"/>
    <mergeCell ref="CA97:CG97"/>
    <mergeCell ref="AR98:BA98"/>
    <mergeCell ref="BB98:BS98"/>
    <mergeCell ref="BT98:BZ98"/>
    <mergeCell ref="CA98:CG98"/>
    <mergeCell ref="AR94:BA94"/>
    <mergeCell ref="BB94:BS94"/>
    <mergeCell ref="BT94:BZ94"/>
    <mergeCell ref="CA94:CG94"/>
    <mergeCell ref="AR95:BA95"/>
    <mergeCell ref="BB95:BS95"/>
    <mergeCell ref="BT95:BZ95"/>
    <mergeCell ref="CA95:CG95"/>
    <mergeCell ref="AR96:BA96"/>
    <mergeCell ref="BB96:BS96"/>
    <mergeCell ref="BT96:BZ96"/>
    <mergeCell ref="CA96:CG96"/>
    <mergeCell ref="A104:CG104"/>
    <mergeCell ref="A49:CG49"/>
    <mergeCell ref="A100:CG100"/>
    <mergeCell ref="A68:AX68"/>
    <mergeCell ref="AY68:BL68"/>
    <mergeCell ref="BM68:BZ68"/>
    <mergeCell ref="CA68:CG68"/>
    <mergeCell ref="A101:CG101"/>
    <mergeCell ref="A102:CG102"/>
    <mergeCell ref="A103:CG103"/>
    <mergeCell ref="A59:W59"/>
    <mergeCell ref="X59:AN59"/>
    <mergeCell ref="AO59:AS59"/>
    <mergeCell ref="AT59:AX59"/>
    <mergeCell ref="AY59:BE59"/>
    <mergeCell ref="BF59:BL59"/>
    <mergeCell ref="BM59:BS59"/>
    <mergeCell ref="BT59:BZ59"/>
    <mergeCell ref="CA59:CG59"/>
    <mergeCell ref="A58:W58"/>
    <mergeCell ref="X58:AN58"/>
    <mergeCell ref="AO58:AS58"/>
    <mergeCell ref="AT58:AX58"/>
    <mergeCell ref="AY58:BE58"/>
  </mergeCells>
  <conditionalFormatting sqref="P39:AU39 P43:AU44">
    <cfRule type="cellIs" dxfId="1" priority="2" operator="equal">
      <formula>0</formula>
    </cfRule>
  </conditionalFormatting>
  <dataValidations count="1">
    <dataValidation showInputMessage="1" showErrorMessage="1" sqref="BY39" xr:uid="{A3B11628-FE0A-FC43-A871-748DB0200604}"/>
  </dataValidations>
  <pageMargins left="0.7" right="0.7" top="0.41123525760397267" bottom="0.51210428305400368" header="0.3" footer="0.3"/>
  <pageSetup fitToHeight="2" orientation="portrait" horizontalDpi="0" verticalDpi="0"/>
  <rowBreaks count="1" manualBreakCount="1">
    <brk id="51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9B2C-41F9-FE42-923F-562A4EE10E51}">
  <sheetPr>
    <pageSetUpPr fitToPage="1"/>
  </sheetPr>
  <dimension ref="A1:CG104"/>
  <sheetViews>
    <sheetView showGridLines="0" showRowColHeaders="0" showRuler="0" view="pageLayout" zoomScale="146" zoomScaleNormal="101" zoomScalePageLayoutView="146" workbookViewId="0">
      <selection activeCell="A4" sqref="A4:O4"/>
    </sheetView>
  </sheetViews>
  <sheetFormatPr baseColWidth="10" defaultColWidth="0.85546875" defaultRowHeight="16"/>
  <cols>
    <col min="1" max="42" width="0.85546875" style="1"/>
    <col min="43" max="43" width="0.85546875" style="1" customWidth="1"/>
    <col min="44" max="16384" width="0.85546875" style="1"/>
  </cols>
  <sheetData>
    <row r="1" spans="1:85" ht="32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5" t="s">
        <v>0</v>
      </c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</row>
    <row r="2" spans="1:85" ht="17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6"/>
      <c r="AD2" s="5"/>
      <c r="AE2" s="5"/>
      <c r="AF2" s="5"/>
      <c r="AG2" s="5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2"/>
    </row>
    <row r="3" spans="1:85" ht="13" customHeight="1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 t="s">
        <v>2</v>
      </c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 t="s">
        <v>3</v>
      </c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 t="s">
        <v>4</v>
      </c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</row>
    <row r="4" spans="1:85" ht="20" customHeight="1">
      <c r="A4" s="173" t="s">
        <v>115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 t="s">
        <v>114</v>
      </c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4">
        <v>44858</v>
      </c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4">
        <v>44863</v>
      </c>
      <c r="BP4" s="173"/>
      <c r="BQ4" s="173"/>
      <c r="BR4" s="173"/>
      <c r="BS4" s="173"/>
      <c r="BT4" s="173"/>
      <c r="BU4" s="173"/>
      <c r="BV4" s="173"/>
      <c r="BW4" s="173"/>
      <c r="BX4" s="173"/>
      <c r="BY4" s="173"/>
      <c r="BZ4" s="173"/>
      <c r="CA4" s="173"/>
      <c r="CB4" s="173"/>
      <c r="CC4" s="173"/>
      <c r="CD4" s="173"/>
      <c r="CE4" s="173"/>
      <c r="CF4" s="173"/>
      <c r="CG4" s="173"/>
    </row>
    <row r="5" spans="1:85" ht="12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2"/>
    </row>
    <row r="6" spans="1:85" ht="4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8"/>
    </row>
    <row r="7" spans="1:85" ht="17" customHeight="1">
      <c r="A7" s="9"/>
      <c r="B7" s="108" t="s">
        <v>55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"/>
    </row>
    <row r="8" spans="1:85" ht="14" customHeight="1">
      <c r="A8" s="11"/>
      <c r="B8" s="163" t="s">
        <v>5</v>
      </c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70" t="s">
        <v>116</v>
      </c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2"/>
      <c r="AW8" s="157" t="s">
        <v>6</v>
      </c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75">
        <v>44859</v>
      </c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3"/>
    </row>
    <row r="9" spans="1:85" ht="14" customHeight="1">
      <c r="A9" s="11"/>
      <c r="B9" s="163" t="s">
        <v>7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70" t="s">
        <v>117</v>
      </c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2"/>
      <c r="AW9" s="157" t="s">
        <v>8</v>
      </c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68"/>
      <c r="BO9" s="171">
        <v>2</v>
      </c>
      <c r="BP9" s="172"/>
      <c r="BQ9" s="172"/>
      <c r="BR9" s="172"/>
      <c r="BS9" s="172"/>
      <c r="BT9" s="172"/>
      <c r="BU9" s="172"/>
      <c r="BV9" s="172"/>
      <c r="BW9" s="99" t="s">
        <v>52</v>
      </c>
      <c r="BX9" s="99"/>
      <c r="BY9" s="76">
        <v>6</v>
      </c>
      <c r="BZ9" s="76"/>
      <c r="CA9" s="76"/>
      <c r="CB9" s="76"/>
      <c r="CC9" s="76"/>
      <c r="CD9" s="76"/>
      <c r="CE9" s="76"/>
      <c r="CF9" s="77"/>
      <c r="CG9" s="13"/>
    </row>
    <row r="10" spans="1:85" ht="14" customHeight="1">
      <c r="A10" s="11"/>
      <c r="B10" s="163" t="s">
        <v>9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70" t="s">
        <v>118</v>
      </c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2"/>
      <c r="AW10" s="157" t="s">
        <v>10</v>
      </c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79">
        <v>0.25</v>
      </c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3"/>
    </row>
    <row r="11" spans="1:85" ht="14" customHeight="1">
      <c r="A11" s="11"/>
      <c r="B11" s="163" t="s">
        <v>11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70" t="s">
        <v>119</v>
      </c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2"/>
      <c r="AW11" s="157" t="s">
        <v>12</v>
      </c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77">
        <v>0.3125</v>
      </c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3"/>
    </row>
    <row r="12" spans="1:85" ht="14" customHeight="1">
      <c r="A12" s="11"/>
      <c r="B12" s="161" t="s">
        <v>13</v>
      </c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6" t="s">
        <v>166</v>
      </c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2"/>
      <c r="AW12" s="157" t="s">
        <v>14</v>
      </c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  <c r="BM12" s="157"/>
      <c r="BN12" s="157"/>
      <c r="BO12" s="177">
        <v>0.3298611111111111</v>
      </c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3"/>
    </row>
    <row r="13" spans="1:85" ht="14" customHeight="1">
      <c r="A13" s="11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78" t="s">
        <v>165</v>
      </c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2"/>
      <c r="AW13" s="157" t="s">
        <v>15</v>
      </c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77">
        <v>0.50555555555555554</v>
      </c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3"/>
    </row>
    <row r="14" spans="1:85" ht="14" customHeight="1">
      <c r="A14" s="11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78" t="s">
        <v>164</v>
      </c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2"/>
      <c r="AW14" s="157" t="s">
        <v>16</v>
      </c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77">
        <v>0.53819444444444442</v>
      </c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177"/>
      <c r="CB14" s="177"/>
      <c r="CC14" s="177"/>
      <c r="CD14" s="177"/>
      <c r="CE14" s="177"/>
      <c r="CF14" s="177"/>
      <c r="CG14" s="13"/>
    </row>
    <row r="15" spans="1:85" ht="14" customHeight="1">
      <c r="A15" s="11"/>
      <c r="B15" s="161" t="s">
        <v>17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76" t="s">
        <v>120</v>
      </c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2"/>
      <c r="AW15" s="157" t="s">
        <v>18</v>
      </c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/>
      <c r="BL15" s="157"/>
      <c r="BM15" s="157"/>
      <c r="BN15" s="157"/>
      <c r="BO15" s="177">
        <v>0.55972222222222223</v>
      </c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3"/>
    </row>
    <row r="16" spans="1:85" ht="14" customHeight="1">
      <c r="A16" s="11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78" t="s">
        <v>121</v>
      </c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4"/>
      <c r="AW16" s="157" t="s">
        <v>19</v>
      </c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157"/>
      <c r="BM16" s="157"/>
      <c r="BN16" s="157"/>
      <c r="BO16" s="177" t="s">
        <v>123</v>
      </c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3"/>
    </row>
    <row r="17" spans="1:85" ht="14" customHeight="1">
      <c r="A17" s="11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78" t="s">
        <v>122</v>
      </c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4"/>
      <c r="AW17" s="157" t="s">
        <v>20</v>
      </c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77" t="s">
        <v>123</v>
      </c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3"/>
    </row>
    <row r="18" spans="1:85" ht="14" customHeight="1">
      <c r="A18" s="11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4"/>
      <c r="AW18" s="157" t="s">
        <v>21</v>
      </c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77">
        <v>0.75694444444444453</v>
      </c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3"/>
    </row>
    <row r="19" spans="1:85" ht="14" customHeight="1">
      <c r="A19" s="11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80"/>
      <c r="AH19" s="180"/>
      <c r="AI19" s="180"/>
      <c r="AJ19" s="180"/>
      <c r="AK19" s="180"/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5"/>
      <c r="AW19" s="157" t="s">
        <v>22</v>
      </c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77">
        <v>0.78819444444444453</v>
      </c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3"/>
    </row>
    <row r="20" spans="1:85" ht="9" customHeight="1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9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21"/>
    </row>
    <row r="21" spans="1:85" ht="12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</row>
    <row r="22" spans="1:85" ht="4" customHeight="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5"/>
    </row>
    <row r="23" spans="1:85" ht="17" customHeight="1">
      <c r="A23" s="26"/>
      <c r="B23" s="108" t="s">
        <v>56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27"/>
    </row>
    <row r="24" spans="1:85" ht="13" customHeight="1">
      <c r="A24" s="11"/>
      <c r="B24" s="152" t="s">
        <v>54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4"/>
      <c r="M24" s="152" t="s">
        <v>23</v>
      </c>
      <c r="N24" s="153"/>
      <c r="O24" s="153"/>
      <c r="P24" s="153"/>
      <c r="Q24" s="153"/>
      <c r="R24" s="153"/>
      <c r="S24" s="153"/>
      <c r="T24" s="153"/>
      <c r="U24" s="154"/>
      <c r="V24" s="152" t="s">
        <v>24</v>
      </c>
      <c r="W24" s="153"/>
      <c r="X24" s="153"/>
      <c r="Y24" s="153"/>
      <c r="Z24" s="153"/>
      <c r="AA24" s="153"/>
      <c r="AB24" s="153"/>
      <c r="AC24" s="154"/>
      <c r="AD24" s="152" t="s">
        <v>25</v>
      </c>
      <c r="AE24" s="153"/>
      <c r="AF24" s="153"/>
      <c r="AG24" s="153"/>
      <c r="AH24" s="153"/>
      <c r="AI24" s="153"/>
      <c r="AJ24" s="153"/>
      <c r="AK24" s="154"/>
      <c r="AL24" s="152" t="s">
        <v>26</v>
      </c>
      <c r="AM24" s="153"/>
      <c r="AN24" s="153"/>
      <c r="AO24" s="153"/>
      <c r="AP24" s="153"/>
      <c r="AQ24" s="153"/>
      <c r="AR24" s="153"/>
      <c r="AS24" s="153"/>
      <c r="AT24" s="153"/>
      <c r="AU24" s="154"/>
      <c r="AV24" s="28"/>
      <c r="AW24" s="114" t="s">
        <v>27</v>
      </c>
      <c r="AX24" s="114"/>
      <c r="AY24" s="114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4"/>
      <c r="BL24" s="114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4"/>
      <c r="CG24" s="13"/>
    </row>
    <row r="25" spans="1:85" ht="14" customHeight="1">
      <c r="A25" s="11"/>
      <c r="B25" s="181" t="s">
        <v>167</v>
      </c>
      <c r="C25" s="99"/>
      <c r="D25" s="99"/>
      <c r="E25" s="99"/>
      <c r="F25" s="99"/>
      <c r="G25" s="99"/>
      <c r="H25" s="99"/>
      <c r="I25" s="99"/>
      <c r="J25" s="99"/>
      <c r="K25" s="99"/>
      <c r="L25" s="182"/>
      <c r="M25" s="171">
        <v>512</v>
      </c>
      <c r="N25" s="172"/>
      <c r="O25" s="172"/>
      <c r="P25" s="172"/>
      <c r="Q25" s="172"/>
      <c r="R25" s="172"/>
      <c r="S25" s="76" t="str">
        <f>IF(ISBLANK(B25), "", "Gb")</f>
        <v>Gb</v>
      </c>
      <c r="T25" s="76"/>
      <c r="U25" s="77"/>
      <c r="V25" s="183">
        <v>100</v>
      </c>
      <c r="W25" s="184"/>
      <c r="X25" s="184"/>
      <c r="Y25" s="184"/>
      <c r="Z25" s="184"/>
      <c r="AA25" s="76" t="str">
        <f>IF(ISBLANK(B25), "", "%")</f>
        <v>%</v>
      </c>
      <c r="AB25" s="76"/>
      <c r="AC25" s="77"/>
      <c r="AD25" s="171">
        <v>75</v>
      </c>
      <c r="AE25" s="172"/>
      <c r="AF25" s="172"/>
      <c r="AG25" s="172"/>
      <c r="AH25" s="172"/>
      <c r="AI25" s="76" t="str">
        <f>IF(ISBLANK(B25), "", "%")</f>
        <v>%</v>
      </c>
      <c r="AJ25" s="76"/>
      <c r="AK25" s="77"/>
      <c r="AL25" s="78">
        <f>IF(ISBLANK(B25), "", IF(ISBLANK(V25), "", IF(ISBLANK(AD25), "", (V25-AD25)/100*M25)))</f>
        <v>128</v>
      </c>
      <c r="AM25" s="79"/>
      <c r="AN25" s="79"/>
      <c r="AO25" s="79"/>
      <c r="AP25" s="79"/>
      <c r="AQ25" s="79"/>
      <c r="AR25" s="79"/>
      <c r="AS25" s="80" t="str">
        <f>IF(ISBLANK(B25), "", "Gb")</f>
        <v>Gb</v>
      </c>
      <c r="AT25" s="80"/>
      <c r="AU25" s="81"/>
      <c r="AV25" s="12"/>
      <c r="AW25" s="181">
        <v>114</v>
      </c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182"/>
      <c r="CG25" s="13"/>
    </row>
    <row r="26" spans="1:85" ht="14" customHeight="1">
      <c r="A26" s="11"/>
      <c r="B26" s="181"/>
      <c r="C26" s="99"/>
      <c r="D26" s="99"/>
      <c r="E26" s="99"/>
      <c r="F26" s="99"/>
      <c r="G26" s="99"/>
      <c r="H26" s="99"/>
      <c r="I26" s="99"/>
      <c r="J26" s="99"/>
      <c r="K26" s="99"/>
      <c r="L26" s="182"/>
      <c r="M26" s="171"/>
      <c r="N26" s="172"/>
      <c r="O26" s="172"/>
      <c r="P26" s="172"/>
      <c r="Q26" s="172"/>
      <c r="R26" s="172"/>
      <c r="S26" s="76" t="str">
        <f t="shared" ref="S26:S30" si="0">IF(ISBLANK(B26), "", "Gb")</f>
        <v/>
      </c>
      <c r="T26" s="76"/>
      <c r="U26" s="77"/>
      <c r="V26" s="183"/>
      <c r="W26" s="184"/>
      <c r="X26" s="184"/>
      <c r="Y26" s="184"/>
      <c r="Z26" s="184"/>
      <c r="AA26" s="76" t="str">
        <f t="shared" ref="AA26:AA30" si="1">IF(ISBLANK(B26), "", "%")</f>
        <v/>
      </c>
      <c r="AB26" s="76"/>
      <c r="AC26" s="77"/>
      <c r="AD26" s="171"/>
      <c r="AE26" s="172"/>
      <c r="AF26" s="172"/>
      <c r="AG26" s="172"/>
      <c r="AH26" s="172"/>
      <c r="AI26" s="76" t="str">
        <f t="shared" ref="AI26:AI30" si="2">IF(ISBLANK(B26), "", "%")</f>
        <v/>
      </c>
      <c r="AJ26" s="76"/>
      <c r="AK26" s="77"/>
      <c r="AL26" s="78" t="str">
        <f t="shared" ref="AL26:AL30" si="3">IF(ISBLANK(B26), "", IF(ISBLANK(V26), "", IF(ISBLANK(AD26), "", (V26-AD26)/100*M26)))</f>
        <v/>
      </c>
      <c r="AM26" s="79"/>
      <c r="AN26" s="79"/>
      <c r="AO26" s="79"/>
      <c r="AP26" s="79"/>
      <c r="AQ26" s="79"/>
      <c r="AR26" s="79"/>
      <c r="AS26" s="80" t="str">
        <f t="shared" ref="AS26:AS30" si="4">IF(ISBLANK(B26), "", "Gb")</f>
        <v/>
      </c>
      <c r="AT26" s="80"/>
      <c r="AU26" s="81"/>
      <c r="AV26" s="12"/>
      <c r="AW26" s="181">
        <v>118</v>
      </c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182"/>
      <c r="CG26" s="13"/>
    </row>
    <row r="27" spans="1:85" ht="14" customHeight="1">
      <c r="A27" s="11"/>
      <c r="B27" s="181"/>
      <c r="C27" s="99"/>
      <c r="D27" s="99"/>
      <c r="E27" s="99"/>
      <c r="F27" s="99"/>
      <c r="G27" s="99"/>
      <c r="H27" s="99"/>
      <c r="I27" s="99"/>
      <c r="J27" s="99"/>
      <c r="K27" s="99"/>
      <c r="L27" s="182"/>
      <c r="M27" s="171"/>
      <c r="N27" s="172"/>
      <c r="O27" s="172"/>
      <c r="P27" s="172"/>
      <c r="Q27" s="172"/>
      <c r="R27" s="172"/>
      <c r="S27" s="76" t="str">
        <f t="shared" si="0"/>
        <v/>
      </c>
      <c r="T27" s="76"/>
      <c r="U27" s="77"/>
      <c r="V27" s="183"/>
      <c r="W27" s="184"/>
      <c r="X27" s="184"/>
      <c r="Y27" s="184"/>
      <c r="Z27" s="184"/>
      <c r="AA27" s="76" t="str">
        <f t="shared" si="1"/>
        <v/>
      </c>
      <c r="AB27" s="76"/>
      <c r="AC27" s="77"/>
      <c r="AD27" s="171"/>
      <c r="AE27" s="172"/>
      <c r="AF27" s="172"/>
      <c r="AG27" s="172"/>
      <c r="AH27" s="172"/>
      <c r="AI27" s="76" t="str">
        <f t="shared" si="2"/>
        <v/>
      </c>
      <c r="AJ27" s="76"/>
      <c r="AK27" s="77"/>
      <c r="AL27" s="78" t="str">
        <f t="shared" si="3"/>
        <v/>
      </c>
      <c r="AM27" s="79"/>
      <c r="AN27" s="79"/>
      <c r="AO27" s="79"/>
      <c r="AP27" s="79"/>
      <c r="AQ27" s="79"/>
      <c r="AR27" s="79"/>
      <c r="AS27" s="80" t="str">
        <f t="shared" si="4"/>
        <v/>
      </c>
      <c r="AT27" s="80"/>
      <c r="AU27" s="81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3"/>
    </row>
    <row r="28" spans="1:85" ht="14" customHeight="1">
      <c r="A28" s="11"/>
      <c r="B28" s="181"/>
      <c r="C28" s="99"/>
      <c r="D28" s="99"/>
      <c r="E28" s="99"/>
      <c r="F28" s="99"/>
      <c r="G28" s="99"/>
      <c r="H28" s="99"/>
      <c r="I28" s="99"/>
      <c r="J28" s="99"/>
      <c r="K28" s="99"/>
      <c r="L28" s="182"/>
      <c r="M28" s="171"/>
      <c r="N28" s="172"/>
      <c r="O28" s="172"/>
      <c r="P28" s="172"/>
      <c r="Q28" s="172"/>
      <c r="R28" s="172"/>
      <c r="S28" s="76" t="str">
        <f t="shared" si="0"/>
        <v/>
      </c>
      <c r="T28" s="76"/>
      <c r="U28" s="77"/>
      <c r="V28" s="183"/>
      <c r="W28" s="184"/>
      <c r="X28" s="184"/>
      <c r="Y28" s="184"/>
      <c r="Z28" s="184"/>
      <c r="AA28" s="76" t="str">
        <f t="shared" si="1"/>
        <v/>
      </c>
      <c r="AB28" s="76"/>
      <c r="AC28" s="77"/>
      <c r="AD28" s="171"/>
      <c r="AE28" s="172"/>
      <c r="AF28" s="172"/>
      <c r="AG28" s="172"/>
      <c r="AH28" s="172"/>
      <c r="AI28" s="76" t="str">
        <f t="shared" si="2"/>
        <v/>
      </c>
      <c r="AJ28" s="76"/>
      <c r="AK28" s="77"/>
      <c r="AL28" s="78" t="str">
        <f t="shared" si="3"/>
        <v/>
      </c>
      <c r="AM28" s="79"/>
      <c r="AN28" s="79"/>
      <c r="AO28" s="79"/>
      <c r="AP28" s="79"/>
      <c r="AQ28" s="79"/>
      <c r="AR28" s="79"/>
      <c r="AS28" s="80" t="str">
        <f t="shared" si="4"/>
        <v/>
      </c>
      <c r="AT28" s="80"/>
      <c r="AU28" s="81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3"/>
    </row>
    <row r="29" spans="1:85" ht="14" customHeight="1">
      <c r="A29" s="11"/>
      <c r="B29" s="181"/>
      <c r="C29" s="99"/>
      <c r="D29" s="99"/>
      <c r="E29" s="99"/>
      <c r="F29" s="99"/>
      <c r="G29" s="99"/>
      <c r="H29" s="99"/>
      <c r="I29" s="99"/>
      <c r="J29" s="99"/>
      <c r="K29" s="99"/>
      <c r="L29" s="182"/>
      <c r="M29" s="171"/>
      <c r="N29" s="172"/>
      <c r="O29" s="172"/>
      <c r="P29" s="172"/>
      <c r="Q29" s="172"/>
      <c r="R29" s="172"/>
      <c r="S29" s="76" t="str">
        <f t="shared" si="0"/>
        <v/>
      </c>
      <c r="T29" s="76"/>
      <c r="U29" s="77"/>
      <c r="V29" s="183"/>
      <c r="W29" s="184"/>
      <c r="X29" s="184"/>
      <c r="Y29" s="184"/>
      <c r="Z29" s="184"/>
      <c r="AA29" s="76" t="str">
        <f t="shared" si="1"/>
        <v/>
      </c>
      <c r="AB29" s="76"/>
      <c r="AC29" s="77"/>
      <c r="AD29" s="171"/>
      <c r="AE29" s="172"/>
      <c r="AF29" s="172"/>
      <c r="AG29" s="172"/>
      <c r="AH29" s="172"/>
      <c r="AI29" s="76" t="str">
        <f t="shared" si="2"/>
        <v/>
      </c>
      <c r="AJ29" s="76"/>
      <c r="AK29" s="77"/>
      <c r="AL29" s="78" t="str">
        <f t="shared" si="3"/>
        <v/>
      </c>
      <c r="AM29" s="79"/>
      <c r="AN29" s="79"/>
      <c r="AO29" s="79"/>
      <c r="AP29" s="79"/>
      <c r="AQ29" s="79"/>
      <c r="AR29" s="79"/>
      <c r="AS29" s="80" t="str">
        <f t="shared" si="4"/>
        <v/>
      </c>
      <c r="AT29" s="80"/>
      <c r="AU29" s="81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3"/>
    </row>
    <row r="30" spans="1:85" ht="14" customHeight="1">
      <c r="A30" s="11"/>
      <c r="B30" s="181"/>
      <c r="C30" s="99"/>
      <c r="D30" s="99"/>
      <c r="E30" s="99"/>
      <c r="F30" s="99"/>
      <c r="G30" s="99"/>
      <c r="H30" s="99"/>
      <c r="I30" s="99"/>
      <c r="J30" s="99"/>
      <c r="K30" s="99"/>
      <c r="L30" s="182"/>
      <c r="M30" s="171"/>
      <c r="N30" s="172"/>
      <c r="O30" s="172"/>
      <c r="P30" s="172"/>
      <c r="Q30" s="172"/>
      <c r="R30" s="172"/>
      <c r="S30" s="76" t="str">
        <f t="shared" si="0"/>
        <v/>
      </c>
      <c r="T30" s="76"/>
      <c r="U30" s="77"/>
      <c r="V30" s="171"/>
      <c r="W30" s="172"/>
      <c r="X30" s="172"/>
      <c r="Y30" s="172"/>
      <c r="Z30" s="172"/>
      <c r="AA30" s="76" t="str">
        <f t="shared" si="1"/>
        <v/>
      </c>
      <c r="AB30" s="76"/>
      <c r="AC30" s="77"/>
      <c r="AD30" s="171"/>
      <c r="AE30" s="172"/>
      <c r="AF30" s="172"/>
      <c r="AG30" s="172"/>
      <c r="AH30" s="172"/>
      <c r="AI30" s="76" t="str">
        <f t="shared" si="2"/>
        <v/>
      </c>
      <c r="AJ30" s="76"/>
      <c r="AK30" s="77"/>
      <c r="AL30" s="78" t="str">
        <f t="shared" si="3"/>
        <v/>
      </c>
      <c r="AM30" s="79"/>
      <c r="AN30" s="79"/>
      <c r="AO30" s="79"/>
      <c r="AP30" s="79"/>
      <c r="AQ30" s="79"/>
      <c r="AR30" s="79"/>
      <c r="AS30" s="80" t="str">
        <f t="shared" si="4"/>
        <v/>
      </c>
      <c r="AT30" s="80"/>
      <c r="AU30" s="81"/>
      <c r="AV30" s="14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3"/>
    </row>
    <row r="31" spans="1:85" ht="9" customHeight="1">
      <c r="A31" s="1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1"/>
    </row>
    <row r="32" spans="1:85" ht="12" customHeigh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</row>
    <row r="33" spans="1:85" ht="4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5"/>
    </row>
    <row r="34" spans="1:85" ht="17" customHeight="1">
      <c r="A34" s="31"/>
      <c r="B34" s="108" t="s">
        <v>57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32"/>
    </row>
    <row r="35" spans="1:85" ht="13" customHeight="1">
      <c r="A35" s="11"/>
      <c r="B35" s="113" t="s">
        <v>30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4" t="s">
        <v>32</v>
      </c>
      <c r="Q35" s="114"/>
      <c r="R35" s="114"/>
      <c r="S35" s="114"/>
      <c r="T35" s="114"/>
      <c r="U35" s="114"/>
      <c r="V35" s="114"/>
      <c r="W35" s="114"/>
      <c r="X35" s="114" t="s">
        <v>33</v>
      </c>
      <c r="Y35" s="114"/>
      <c r="Z35" s="114"/>
      <c r="AA35" s="114"/>
      <c r="AB35" s="114"/>
      <c r="AC35" s="114"/>
      <c r="AD35" s="114"/>
      <c r="AE35" s="114"/>
      <c r="AF35" s="114" t="s">
        <v>34</v>
      </c>
      <c r="AG35" s="114"/>
      <c r="AH35" s="114"/>
      <c r="AI35" s="114"/>
      <c r="AJ35" s="114"/>
      <c r="AK35" s="114"/>
      <c r="AL35" s="114"/>
      <c r="AM35" s="114"/>
      <c r="AN35" s="114" t="s">
        <v>35</v>
      </c>
      <c r="AO35" s="114"/>
      <c r="AP35" s="114"/>
      <c r="AQ35" s="114"/>
      <c r="AR35" s="114"/>
      <c r="AS35" s="114"/>
      <c r="AT35" s="114"/>
      <c r="AU35" s="114"/>
      <c r="AV35" s="33"/>
      <c r="AW35" s="100" t="s">
        <v>53</v>
      </c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2"/>
      <c r="CG35" s="13"/>
    </row>
    <row r="36" spans="1:85" ht="14" customHeight="1">
      <c r="A36" s="11"/>
      <c r="B36" s="89" t="s">
        <v>39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185">
        <v>28</v>
      </c>
      <c r="Q36" s="185"/>
      <c r="R36" s="185"/>
      <c r="S36" s="185"/>
      <c r="T36" s="185"/>
      <c r="U36" s="185"/>
      <c r="V36" s="185"/>
      <c r="W36" s="185"/>
      <c r="X36" s="186">
        <v>11.75</v>
      </c>
      <c r="Y36" s="186"/>
      <c r="Z36" s="186"/>
      <c r="AA36" s="186"/>
      <c r="AB36" s="186"/>
      <c r="AC36" s="186"/>
      <c r="AD36" s="186"/>
      <c r="AE36" s="186"/>
      <c r="AF36" s="187">
        <v>0.5</v>
      </c>
      <c r="AG36" s="187"/>
      <c r="AH36" s="187"/>
      <c r="AI36" s="187"/>
      <c r="AJ36" s="187"/>
      <c r="AK36" s="187"/>
      <c r="AL36" s="187"/>
      <c r="AM36" s="187"/>
      <c r="AN36" s="185">
        <v>91</v>
      </c>
      <c r="AO36" s="185"/>
      <c r="AP36" s="185"/>
      <c r="AQ36" s="185"/>
      <c r="AR36" s="185"/>
      <c r="AS36" s="185"/>
      <c r="AT36" s="185"/>
      <c r="AU36" s="185"/>
      <c r="AV36" s="12"/>
      <c r="AW36" s="188">
        <v>780</v>
      </c>
      <c r="AX36" s="189"/>
      <c r="AY36" s="189"/>
      <c r="AZ36" s="189"/>
      <c r="BA36" s="189"/>
      <c r="BB36" s="189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89"/>
      <c r="BN36" s="189"/>
      <c r="BO36" s="189"/>
      <c r="BP36" s="189"/>
      <c r="BQ36" s="189"/>
      <c r="BR36" s="189"/>
      <c r="BS36" s="99" t="s">
        <v>28</v>
      </c>
      <c r="BT36" s="99"/>
      <c r="BU36" s="99"/>
      <c r="BV36" s="111"/>
      <c r="BW36" s="111"/>
      <c r="BX36" s="111"/>
      <c r="BY36" s="111"/>
      <c r="BZ36" s="111"/>
      <c r="CA36" s="111"/>
      <c r="CB36" s="111"/>
      <c r="CC36" s="111"/>
      <c r="CD36" s="111"/>
      <c r="CE36" s="111"/>
      <c r="CF36" s="112"/>
      <c r="CG36" s="13"/>
    </row>
    <row r="37" spans="1:85" ht="14" customHeight="1">
      <c r="A37" s="11"/>
      <c r="B37" s="89" t="s">
        <v>41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185">
        <v>0</v>
      </c>
      <c r="Q37" s="185"/>
      <c r="R37" s="185"/>
      <c r="S37" s="185"/>
      <c r="T37" s="185"/>
      <c r="U37" s="185"/>
      <c r="V37" s="185"/>
      <c r="W37" s="185"/>
      <c r="X37" s="186">
        <v>0</v>
      </c>
      <c r="Y37" s="186"/>
      <c r="Z37" s="186"/>
      <c r="AA37" s="186"/>
      <c r="AB37" s="186"/>
      <c r="AC37" s="186"/>
      <c r="AD37" s="186"/>
      <c r="AE37" s="186"/>
      <c r="AF37" s="187">
        <v>0</v>
      </c>
      <c r="AG37" s="187"/>
      <c r="AH37" s="187"/>
      <c r="AI37" s="187"/>
      <c r="AJ37" s="187"/>
      <c r="AK37" s="187"/>
      <c r="AL37" s="187"/>
      <c r="AM37" s="187"/>
      <c r="AN37" s="185">
        <v>3</v>
      </c>
      <c r="AO37" s="185"/>
      <c r="AP37" s="185"/>
      <c r="AQ37" s="185"/>
      <c r="AR37" s="185"/>
      <c r="AS37" s="185"/>
      <c r="AT37" s="185"/>
      <c r="AU37" s="185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3"/>
    </row>
    <row r="38" spans="1:85" ht="14" customHeight="1">
      <c r="A38" s="11"/>
      <c r="B38" s="89" t="s">
        <v>43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185">
        <v>0</v>
      </c>
      <c r="Q38" s="185"/>
      <c r="R38" s="185"/>
      <c r="S38" s="185"/>
      <c r="T38" s="185"/>
      <c r="U38" s="185"/>
      <c r="V38" s="185"/>
      <c r="W38" s="185"/>
      <c r="X38" s="186">
        <v>0</v>
      </c>
      <c r="Y38" s="186"/>
      <c r="Z38" s="186"/>
      <c r="AA38" s="186"/>
      <c r="AB38" s="186"/>
      <c r="AC38" s="186"/>
      <c r="AD38" s="186"/>
      <c r="AE38" s="186"/>
      <c r="AF38" s="187">
        <v>0</v>
      </c>
      <c r="AG38" s="187"/>
      <c r="AH38" s="187"/>
      <c r="AI38" s="187"/>
      <c r="AJ38" s="187"/>
      <c r="AK38" s="187"/>
      <c r="AL38" s="187"/>
      <c r="AM38" s="187"/>
      <c r="AN38" s="185">
        <v>1</v>
      </c>
      <c r="AO38" s="185"/>
      <c r="AP38" s="185"/>
      <c r="AQ38" s="185"/>
      <c r="AR38" s="185"/>
      <c r="AS38" s="185"/>
      <c r="AT38" s="185"/>
      <c r="AU38" s="185"/>
      <c r="AV38" s="12"/>
      <c r="AW38" s="145" t="s">
        <v>31</v>
      </c>
      <c r="AX38" s="146"/>
      <c r="AY38" s="146"/>
      <c r="AZ38" s="146"/>
      <c r="BA38" s="146"/>
      <c r="BB38" s="146"/>
      <c r="BC38" s="146"/>
      <c r="BD38" s="146"/>
      <c r="BE38" s="146"/>
      <c r="BF38" s="147"/>
      <c r="BG38" s="100" t="s">
        <v>36</v>
      </c>
      <c r="BH38" s="101"/>
      <c r="BI38" s="101"/>
      <c r="BJ38" s="101"/>
      <c r="BK38" s="101"/>
      <c r="BL38" s="101"/>
      <c r="BM38" s="101"/>
      <c r="BN38" s="101"/>
      <c r="BO38" s="102"/>
      <c r="BP38" s="100" t="s">
        <v>37</v>
      </c>
      <c r="BQ38" s="101"/>
      <c r="BR38" s="101"/>
      <c r="BS38" s="101"/>
      <c r="BT38" s="101"/>
      <c r="BU38" s="101"/>
      <c r="BV38" s="101"/>
      <c r="BW38" s="101"/>
      <c r="BX38" s="102"/>
      <c r="BY38" s="100" t="s">
        <v>38</v>
      </c>
      <c r="BZ38" s="101"/>
      <c r="CA38" s="101"/>
      <c r="CB38" s="101"/>
      <c r="CC38" s="101"/>
      <c r="CD38" s="101"/>
      <c r="CE38" s="101"/>
      <c r="CF38" s="102"/>
      <c r="CG38" s="13"/>
    </row>
    <row r="39" spans="1:85" ht="14" customHeight="1" thickBot="1">
      <c r="A39" s="11"/>
      <c r="B39" s="190" t="s">
        <v>45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1">
        <f>IF(ISBLANK(P36), 0, P36+P37-P38)</f>
        <v>28</v>
      </c>
      <c r="Q39" s="191"/>
      <c r="R39" s="191"/>
      <c r="S39" s="191"/>
      <c r="T39" s="191"/>
      <c r="U39" s="191"/>
      <c r="V39" s="191"/>
      <c r="W39" s="191"/>
      <c r="X39" s="192">
        <f>IF(ISBLANK(X36), 0, X36+X37-X38)</f>
        <v>11.75</v>
      </c>
      <c r="Y39" s="192"/>
      <c r="Z39" s="192"/>
      <c r="AA39" s="192"/>
      <c r="AB39" s="192"/>
      <c r="AC39" s="192"/>
      <c r="AD39" s="192"/>
      <c r="AE39" s="192"/>
      <c r="AF39" s="193">
        <f>IF(ISBLANK(AF36), 0, AF36+AF37-AF38)</f>
        <v>0.5</v>
      </c>
      <c r="AG39" s="193"/>
      <c r="AH39" s="193"/>
      <c r="AI39" s="193"/>
      <c r="AJ39" s="193"/>
      <c r="AK39" s="193"/>
      <c r="AL39" s="193"/>
      <c r="AM39" s="193"/>
      <c r="AN39" s="191">
        <f>IF(ISBLANK(AN36), , AN36+AN37-AN38)</f>
        <v>93</v>
      </c>
      <c r="AO39" s="191"/>
      <c r="AP39" s="191"/>
      <c r="AQ39" s="191"/>
      <c r="AR39" s="191"/>
      <c r="AS39" s="191"/>
      <c r="AT39" s="191"/>
      <c r="AU39" s="191"/>
      <c r="AV39" s="12"/>
      <c r="AW39" s="121" t="s">
        <v>40</v>
      </c>
      <c r="AX39" s="122"/>
      <c r="AY39" s="122"/>
      <c r="AZ39" s="122"/>
      <c r="BA39" s="122"/>
      <c r="BB39" s="122"/>
      <c r="BC39" s="122"/>
      <c r="BD39" s="122"/>
      <c r="BE39" s="122"/>
      <c r="BF39" s="123"/>
      <c r="BG39" s="194">
        <v>21</v>
      </c>
      <c r="BH39" s="195"/>
      <c r="BI39" s="195"/>
      <c r="BJ39" s="195"/>
      <c r="BK39" s="195"/>
      <c r="BL39" s="195"/>
      <c r="BM39" s="141" t="s">
        <v>29</v>
      </c>
      <c r="BN39" s="141"/>
      <c r="BO39" s="142"/>
      <c r="BP39" s="196">
        <v>132.68</v>
      </c>
      <c r="BQ39" s="197"/>
      <c r="BR39" s="197"/>
      <c r="BS39" s="197"/>
      <c r="BT39" s="197"/>
      <c r="BU39" s="197"/>
      <c r="BV39" s="135" t="s">
        <v>28</v>
      </c>
      <c r="BW39" s="135"/>
      <c r="BX39" s="136"/>
      <c r="BY39" s="137">
        <f>IF(ISBLANK(BP39), "", IF(ISBLANK(AW36), "", (BP39/AW36)*100))</f>
        <v>17.01025641025641</v>
      </c>
      <c r="BZ39" s="138"/>
      <c r="CA39" s="138"/>
      <c r="CB39" s="138"/>
      <c r="CC39" s="138"/>
      <c r="CD39" s="85" t="s">
        <v>29</v>
      </c>
      <c r="CE39" s="85"/>
      <c r="CF39" s="86"/>
      <c r="CG39" s="13"/>
    </row>
    <row r="40" spans="1:85" ht="14" customHeight="1">
      <c r="A40" s="11"/>
      <c r="B40" s="117" t="s">
        <v>46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98">
        <v>2</v>
      </c>
      <c r="Q40" s="198"/>
      <c r="R40" s="198"/>
      <c r="S40" s="198"/>
      <c r="T40" s="198"/>
      <c r="U40" s="198"/>
      <c r="V40" s="198"/>
      <c r="W40" s="198"/>
      <c r="X40" s="199">
        <v>1.5</v>
      </c>
      <c r="Y40" s="199"/>
      <c r="Z40" s="199"/>
      <c r="AA40" s="199"/>
      <c r="AB40" s="199"/>
      <c r="AC40" s="199"/>
      <c r="AD40" s="199"/>
      <c r="AE40" s="199"/>
      <c r="AF40" s="200">
        <v>6.25E-2</v>
      </c>
      <c r="AG40" s="200"/>
      <c r="AH40" s="200"/>
      <c r="AI40" s="200"/>
      <c r="AJ40" s="200"/>
      <c r="AK40" s="200"/>
      <c r="AL40" s="200"/>
      <c r="AM40" s="200"/>
      <c r="AN40" s="198">
        <v>23</v>
      </c>
      <c r="AO40" s="198"/>
      <c r="AP40" s="198"/>
      <c r="AQ40" s="198"/>
      <c r="AR40" s="198"/>
      <c r="AS40" s="198"/>
      <c r="AT40" s="198"/>
      <c r="AU40" s="198"/>
      <c r="AV40" s="14"/>
      <c r="AW40" s="121" t="s">
        <v>42</v>
      </c>
      <c r="AX40" s="122"/>
      <c r="AY40" s="122"/>
      <c r="AZ40" s="122"/>
      <c r="BA40" s="122"/>
      <c r="BB40" s="122"/>
      <c r="BC40" s="122"/>
      <c r="BD40" s="122"/>
      <c r="BE40" s="122"/>
      <c r="BF40" s="123"/>
      <c r="BG40" s="124">
        <f>IF(ISBLANK(X42), "", (X42/X39*100))</f>
        <v>24.468085106382979</v>
      </c>
      <c r="BH40" s="125"/>
      <c r="BI40" s="125"/>
      <c r="BJ40" s="125"/>
      <c r="BK40" s="125"/>
      <c r="BL40" s="125"/>
      <c r="BM40" s="126" t="s">
        <v>29</v>
      </c>
      <c r="BN40" s="126"/>
      <c r="BO40" s="127"/>
      <c r="BP40" s="128">
        <f>IF(ISBLANK(AL25), "",SUM(AL25:AR30))</f>
        <v>128</v>
      </c>
      <c r="BQ40" s="129"/>
      <c r="BR40" s="129"/>
      <c r="BS40" s="129"/>
      <c r="BT40" s="129"/>
      <c r="BU40" s="129"/>
      <c r="BV40" s="85" t="s">
        <v>28</v>
      </c>
      <c r="BW40" s="85"/>
      <c r="BX40" s="86"/>
      <c r="BY40" s="130">
        <f>IF(ISBLANK(AL25), "", IF(ISBLANK(AW36), "", (BP40/AW36)*100))</f>
        <v>16.410256410256409</v>
      </c>
      <c r="BZ40" s="131"/>
      <c r="CA40" s="131"/>
      <c r="CB40" s="131"/>
      <c r="CC40" s="131"/>
      <c r="CD40" s="85" t="s">
        <v>29</v>
      </c>
      <c r="CE40" s="85"/>
      <c r="CF40" s="86"/>
      <c r="CG40" s="13"/>
    </row>
    <row r="41" spans="1:85" ht="14" customHeight="1">
      <c r="A41" s="11"/>
      <c r="B41" s="89" t="s">
        <v>48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201">
        <v>4</v>
      </c>
      <c r="Q41" s="201"/>
      <c r="R41" s="201"/>
      <c r="S41" s="201"/>
      <c r="T41" s="201"/>
      <c r="U41" s="201"/>
      <c r="V41" s="201"/>
      <c r="W41" s="201"/>
      <c r="X41" s="202">
        <v>2.875</v>
      </c>
      <c r="Y41" s="202"/>
      <c r="Z41" s="202"/>
      <c r="AA41" s="202"/>
      <c r="AB41" s="202"/>
      <c r="AC41" s="202"/>
      <c r="AD41" s="202"/>
      <c r="AE41" s="202"/>
      <c r="AF41" s="203">
        <v>0.12013888888888889</v>
      </c>
      <c r="AG41" s="203"/>
      <c r="AH41" s="203"/>
      <c r="AI41" s="203"/>
      <c r="AJ41" s="203"/>
      <c r="AK41" s="203"/>
      <c r="AL41" s="203"/>
      <c r="AM41" s="203"/>
      <c r="AN41" s="201">
        <v>25</v>
      </c>
      <c r="AO41" s="201"/>
      <c r="AP41" s="201"/>
      <c r="AQ41" s="201"/>
      <c r="AR41" s="201"/>
      <c r="AS41" s="201"/>
      <c r="AT41" s="201"/>
      <c r="AU41" s="201"/>
      <c r="AV41" s="12"/>
      <c r="AW41" s="121" t="s">
        <v>44</v>
      </c>
      <c r="AX41" s="122"/>
      <c r="AY41" s="122"/>
      <c r="AZ41" s="122"/>
      <c r="BA41" s="122"/>
      <c r="BB41" s="122"/>
      <c r="BC41" s="122"/>
      <c r="BD41" s="122"/>
      <c r="BE41" s="122"/>
      <c r="BF41" s="123"/>
      <c r="BG41" s="124">
        <f>IF(ISBLANK(X42), "", X43/X39*100)</f>
        <v>37.234042553191486</v>
      </c>
      <c r="BH41" s="125"/>
      <c r="BI41" s="125"/>
      <c r="BJ41" s="125"/>
      <c r="BK41" s="125"/>
      <c r="BL41" s="125"/>
      <c r="BM41" s="126" t="s">
        <v>29</v>
      </c>
      <c r="BN41" s="126"/>
      <c r="BO41" s="127"/>
      <c r="BP41" s="128">
        <f>IF(ISBLANK(AL25), "",BP40+BP39)</f>
        <v>260.68</v>
      </c>
      <c r="BQ41" s="129"/>
      <c r="BR41" s="129"/>
      <c r="BS41" s="129"/>
      <c r="BT41" s="129"/>
      <c r="BU41" s="129"/>
      <c r="BV41" s="85" t="s">
        <v>28</v>
      </c>
      <c r="BW41" s="85"/>
      <c r="BX41" s="86"/>
      <c r="BY41" s="87">
        <f>IF(ISBLANK(BP41), "", IF(ISBLANK(AW36), "", (BP41/AW36)*100))</f>
        <v>33.420512820512819</v>
      </c>
      <c r="BZ41" s="88"/>
      <c r="CA41" s="88"/>
      <c r="CB41" s="88"/>
      <c r="CC41" s="88"/>
      <c r="CD41" s="85" t="s">
        <v>29</v>
      </c>
      <c r="CE41" s="85"/>
      <c r="CF41" s="86"/>
      <c r="CG41" s="13"/>
    </row>
    <row r="42" spans="1:85" ht="14" customHeight="1" thickBot="1">
      <c r="A42" s="11"/>
      <c r="B42" s="190" t="s">
        <v>49</v>
      </c>
      <c r="C42" s="190"/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208">
        <v>4</v>
      </c>
      <c r="Q42" s="208"/>
      <c r="R42" s="208"/>
      <c r="S42" s="208"/>
      <c r="T42" s="208"/>
      <c r="U42" s="208"/>
      <c r="V42" s="208"/>
      <c r="W42" s="208"/>
      <c r="X42" s="209">
        <v>2.875</v>
      </c>
      <c r="Y42" s="209"/>
      <c r="Z42" s="209"/>
      <c r="AA42" s="209"/>
      <c r="AB42" s="209"/>
      <c r="AC42" s="209"/>
      <c r="AD42" s="209"/>
      <c r="AE42" s="209"/>
      <c r="AF42" s="210">
        <v>0.12013888888888889</v>
      </c>
      <c r="AG42" s="210"/>
      <c r="AH42" s="210"/>
      <c r="AI42" s="210"/>
      <c r="AJ42" s="210"/>
      <c r="AK42" s="210"/>
      <c r="AL42" s="210"/>
      <c r="AM42" s="210"/>
      <c r="AN42" s="208">
        <v>27</v>
      </c>
      <c r="AO42" s="208"/>
      <c r="AP42" s="208"/>
      <c r="AQ42" s="208"/>
      <c r="AR42" s="208"/>
      <c r="AS42" s="208"/>
      <c r="AT42" s="208"/>
      <c r="AU42" s="208"/>
      <c r="AV42" s="12"/>
      <c r="AW42" s="121" t="s">
        <v>47</v>
      </c>
      <c r="AX42" s="122"/>
      <c r="AY42" s="122"/>
      <c r="AZ42" s="122"/>
      <c r="BA42" s="122"/>
      <c r="BB42" s="122"/>
      <c r="BC42" s="122"/>
      <c r="BD42" s="122"/>
      <c r="BE42" s="122"/>
      <c r="BF42" s="123"/>
      <c r="BG42" s="124">
        <f>IF(X43=0, "", (X44/X36)*100)</f>
        <v>62.765957446808507</v>
      </c>
      <c r="BH42" s="125"/>
      <c r="BI42" s="125"/>
      <c r="BJ42" s="125"/>
      <c r="BK42" s="125"/>
      <c r="BL42" s="125"/>
      <c r="BM42" s="126" t="s">
        <v>29</v>
      </c>
      <c r="BN42" s="126"/>
      <c r="BO42" s="127"/>
      <c r="BP42" s="128">
        <f>IF(ISBLANK(AL25), "",  IF(ISBLANK(AW36), "", AW36-BP41))</f>
        <v>519.31999999999994</v>
      </c>
      <c r="BQ42" s="129"/>
      <c r="BR42" s="129"/>
      <c r="BS42" s="129"/>
      <c r="BT42" s="129"/>
      <c r="BU42" s="129"/>
      <c r="BV42" s="85" t="s">
        <v>28</v>
      </c>
      <c r="BW42" s="85"/>
      <c r="BX42" s="86"/>
      <c r="BY42" s="87">
        <f>IF(ISBLANK(BP42), "", IF(ISBLANK(AW36), "", 100-BY41))</f>
        <v>66.579487179487188</v>
      </c>
      <c r="BZ42" s="88"/>
      <c r="CA42" s="88"/>
      <c r="CB42" s="88"/>
      <c r="CC42" s="88"/>
      <c r="CD42" s="85" t="s">
        <v>29</v>
      </c>
      <c r="CE42" s="85"/>
      <c r="CF42" s="86"/>
      <c r="CG42" s="13"/>
    </row>
    <row r="43" spans="1:85" ht="14" customHeight="1">
      <c r="A43" s="11"/>
      <c r="B43" s="204" t="s">
        <v>50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5">
        <f>IF(ISBLANK(P42), , P40+P42)</f>
        <v>6</v>
      </c>
      <c r="Q43" s="205"/>
      <c r="R43" s="205"/>
      <c r="S43" s="205"/>
      <c r="T43" s="205"/>
      <c r="U43" s="205"/>
      <c r="V43" s="205"/>
      <c r="W43" s="205"/>
      <c r="X43" s="206">
        <f>IF(ISBLANK(X42), , X40+X42)</f>
        <v>4.375</v>
      </c>
      <c r="Y43" s="206"/>
      <c r="Z43" s="206"/>
      <c r="AA43" s="206"/>
      <c r="AB43" s="206"/>
      <c r="AC43" s="206"/>
      <c r="AD43" s="206"/>
      <c r="AE43" s="206"/>
      <c r="AF43" s="207">
        <f>IF(ISBLANK(AF42), 0, AF40+AF42)</f>
        <v>0.18263888888888891</v>
      </c>
      <c r="AG43" s="207"/>
      <c r="AH43" s="207"/>
      <c r="AI43" s="207"/>
      <c r="AJ43" s="207"/>
      <c r="AK43" s="207"/>
      <c r="AL43" s="207"/>
      <c r="AM43" s="207"/>
      <c r="AN43" s="205">
        <f>IF(ISBLANK(AN42), 0, AN40+AN42)</f>
        <v>50</v>
      </c>
      <c r="AO43" s="205"/>
      <c r="AP43" s="205"/>
      <c r="AQ43" s="205"/>
      <c r="AR43" s="205"/>
      <c r="AS43" s="205"/>
      <c r="AT43" s="205"/>
      <c r="AU43" s="205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3"/>
    </row>
    <row r="44" spans="1:85" ht="14" customHeight="1">
      <c r="A44" s="34"/>
      <c r="B44" s="89" t="s">
        <v>47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4">
        <f>IF(P43="", "", P39-P43)</f>
        <v>22</v>
      </c>
      <c r="Q44" s="84"/>
      <c r="R44" s="84"/>
      <c r="S44" s="84"/>
      <c r="T44" s="84"/>
      <c r="U44" s="84"/>
      <c r="V44" s="84"/>
      <c r="W44" s="84"/>
      <c r="X44" s="82">
        <f>IF(X43="", "", X39-X43)</f>
        <v>7.375</v>
      </c>
      <c r="Y44" s="82"/>
      <c r="Z44" s="82"/>
      <c r="AA44" s="82"/>
      <c r="AB44" s="82"/>
      <c r="AC44" s="82"/>
      <c r="AD44" s="82"/>
      <c r="AE44" s="82"/>
      <c r="AF44" s="83">
        <f>IF(AF43="", "", AF39-AF43)</f>
        <v>0.31736111111111109</v>
      </c>
      <c r="AG44" s="83"/>
      <c r="AH44" s="83"/>
      <c r="AI44" s="83"/>
      <c r="AJ44" s="83"/>
      <c r="AK44" s="83"/>
      <c r="AL44" s="83"/>
      <c r="AM44" s="83"/>
      <c r="AN44" s="84">
        <f>IF(AN43="", "", AN39-AN43)</f>
        <v>43</v>
      </c>
      <c r="AO44" s="84"/>
      <c r="AP44" s="84"/>
      <c r="AQ44" s="84"/>
      <c r="AR44" s="84"/>
      <c r="AS44" s="84"/>
      <c r="AT44" s="84"/>
      <c r="AU44" s="84"/>
      <c r="AV44" s="35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36"/>
    </row>
    <row r="45" spans="1:85" ht="9" customHeight="1">
      <c r="A45" s="37"/>
      <c r="B45" s="38"/>
      <c r="C45" s="38"/>
      <c r="D45" s="38"/>
      <c r="E45" s="38"/>
      <c r="F45" s="38"/>
      <c r="G45" s="38"/>
      <c r="H45" s="39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40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41"/>
    </row>
    <row r="46" spans="1:85" ht="12" customHeight="1">
      <c r="A46" s="2"/>
      <c r="B46" s="2"/>
      <c r="C46" s="2"/>
      <c r="D46" s="2"/>
      <c r="E46" s="2"/>
      <c r="F46" s="2"/>
      <c r="G46" s="2"/>
      <c r="H46" s="4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1:85">
      <c r="A47" s="100" t="s">
        <v>51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2"/>
    </row>
    <row r="48" spans="1:85" ht="14" customHeight="1">
      <c r="A48" s="211" t="s">
        <v>124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3"/>
    </row>
    <row r="49" spans="1:85" ht="14" customHeight="1">
      <c r="A49" s="211" t="s">
        <v>125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3"/>
    </row>
    <row r="50" spans="1:85" ht="14" customHeight="1">
      <c r="A50" s="211" t="s">
        <v>126</v>
      </c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3"/>
    </row>
    <row r="51" spans="1:85" ht="14" customHeight="1">
      <c r="A51" s="211" t="s">
        <v>127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3"/>
    </row>
    <row r="52" spans="1:85" ht="32" customHeight="1">
      <c r="A52" s="92" t="s">
        <v>59</v>
      </c>
      <c r="B52" s="92"/>
      <c r="C52" s="92"/>
      <c r="D52" s="92"/>
      <c r="E52" s="92"/>
      <c r="F52" s="75">
        <f>IF(ISBLANK(BO8), "", BO8)</f>
        <v>44859</v>
      </c>
      <c r="G52" s="75"/>
      <c r="H52" s="75"/>
      <c r="I52" s="75"/>
      <c r="J52" s="75"/>
      <c r="K52" s="75"/>
      <c r="L52" s="75"/>
      <c r="M52" s="75"/>
      <c r="P52" s="63" t="s">
        <v>58</v>
      </c>
      <c r="Q52" s="63"/>
      <c r="R52" s="63"/>
      <c r="S52" s="63"/>
      <c r="T52" s="63"/>
      <c r="U52" s="63"/>
      <c r="V52" s="63"/>
      <c r="W52" s="63"/>
      <c r="X52" s="63"/>
      <c r="Y52" s="63"/>
      <c r="Z52" s="73">
        <f>IF(ISBLANK(BO10), "", BO10)</f>
        <v>0.25</v>
      </c>
      <c r="AA52" s="74"/>
      <c r="AB52" s="74"/>
      <c r="AC52" s="74"/>
      <c r="AD52" s="74"/>
      <c r="AE52" s="74"/>
      <c r="AF52" s="74"/>
      <c r="AG52" s="74"/>
      <c r="AH52" s="74"/>
      <c r="AI52" s="74"/>
      <c r="BB52" s="91" t="str">
        <f>IF(ISBLANK(A4), "", A4)</f>
        <v>23bth</v>
      </c>
      <c r="BC52" s="91"/>
      <c r="BD52" s="91"/>
      <c r="BE52" s="91"/>
      <c r="BF52" s="91"/>
      <c r="BG52" s="91"/>
      <c r="BH52" s="91"/>
      <c r="BI52" s="91"/>
      <c r="BJ52" s="91"/>
      <c r="BK52" s="91"/>
      <c r="BL52" s="72" t="s">
        <v>0</v>
      </c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</row>
    <row r="53" spans="1:85" ht="8" customHeight="1">
      <c r="A53" s="62" t="s">
        <v>69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 t="s">
        <v>68</v>
      </c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 t="s">
        <v>67</v>
      </c>
      <c r="AP53" s="62"/>
      <c r="AQ53" s="62"/>
      <c r="AR53" s="62"/>
      <c r="AS53" s="62"/>
      <c r="AT53" s="62" t="s">
        <v>66</v>
      </c>
      <c r="AU53" s="62"/>
      <c r="AV53" s="62"/>
      <c r="AW53" s="62"/>
      <c r="AX53" s="62"/>
      <c r="AY53" s="64" t="s">
        <v>61</v>
      </c>
      <c r="AZ53" s="65"/>
      <c r="BA53" s="65"/>
      <c r="BB53" s="65"/>
      <c r="BC53" s="65"/>
      <c r="BD53" s="65"/>
      <c r="BE53" s="66"/>
      <c r="BF53" s="67" t="s">
        <v>61</v>
      </c>
      <c r="BG53" s="65"/>
      <c r="BH53" s="65"/>
      <c r="BI53" s="65"/>
      <c r="BJ53" s="65"/>
      <c r="BK53" s="65"/>
      <c r="BL53" s="66"/>
      <c r="BM53" s="67" t="s">
        <v>63</v>
      </c>
      <c r="BN53" s="65"/>
      <c r="BO53" s="65"/>
      <c r="BP53" s="65"/>
      <c r="BQ53" s="65"/>
      <c r="BR53" s="65"/>
      <c r="BS53" s="66"/>
      <c r="BT53" s="67" t="s">
        <v>63</v>
      </c>
      <c r="BU53" s="65"/>
      <c r="BV53" s="65"/>
      <c r="BW53" s="65"/>
      <c r="BX53" s="65"/>
      <c r="BY53" s="65"/>
      <c r="BZ53" s="66"/>
      <c r="CA53" s="67" t="s">
        <v>64</v>
      </c>
      <c r="CB53" s="65"/>
      <c r="CC53" s="65"/>
      <c r="CD53" s="65"/>
      <c r="CE53" s="65"/>
      <c r="CF53" s="65"/>
      <c r="CG53" s="66"/>
    </row>
    <row r="54" spans="1:85" ht="10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8" t="s">
        <v>60</v>
      </c>
      <c r="AZ54" s="69"/>
      <c r="BA54" s="69"/>
      <c r="BB54" s="69"/>
      <c r="BC54" s="69"/>
      <c r="BD54" s="69"/>
      <c r="BE54" s="70"/>
      <c r="BF54" s="71" t="s">
        <v>62</v>
      </c>
      <c r="BG54" s="69"/>
      <c r="BH54" s="69"/>
      <c r="BI54" s="69"/>
      <c r="BJ54" s="69"/>
      <c r="BK54" s="69"/>
      <c r="BL54" s="70"/>
      <c r="BM54" s="71" t="s">
        <v>62</v>
      </c>
      <c r="BN54" s="69"/>
      <c r="BO54" s="69"/>
      <c r="BP54" s="69"/>
      <c r="BQ54" s="69"/>
      <c r="BR54" s="69"/>
      <c r="BS54" s="70"/>
      <c r="BT54" s="71" t="s">
        <v>60</v>
      </c>
      <c r="BU54" s="69"/>
      <c r="BV54" s="69"/>
      <c r="BW54" s="69"/>
      <c r="BX54" s="69"/>
      <c r="BY54" s="69"/>
      <c r="BZ54" s="70"/>
      <c r="CA54" s="71" t="s">
        <v>65</v>
      </c>
      <c r="CB54" s="69"/>
      <c r="CC54" s="69"/>
      <c r="CD54" s="69"/>
      <c r="CE54" s="69"/>
      <c r="CF54" s="69"/>
      <c r="CG54" s="70"/>
    </row>
    <row r="55" spans="1:85" s="43" customFormat="1" ht="13" customHeight="1">
      <c r="A55" s="215" t="s">
        <v>128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 t="s">
        <v>133</v>
      </c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 t="s">
        <v>139</v>
      </c>
      <c r="AU55" s="215"/>
      <c r="AV55" s="215"/>
      <c r="AW55" s="215"/>
      <c r="AX55" s="215"/>
      <c r="AY55" s="214">
        <v>0.29166666666666669</v>
      </c>
      <c r="AZ55" s="214"/>
      <c r="BA55" s="214"/>
      <c r="BB55" s="214"/>
      <c r="BC55" s="214"/>
      <c r="BD55" s="214"/>
      <c r="BE55" s="214"/>
      <c r="BF55" s="214">
        <v>0.30208333333333331</v>
      </c>
      <c r="BG55" s="214"/>
      <c r="BH55" s="214"/>
      <c r="BI55" s="214"/>
      <c r="BJ55" s="214"/>
      <c r="BK55" s="214"/>
      <c r="BL55" s="214"/>
      <c r="BM55" s="214">
        <v>0.75694444444444453</v>
      </c>
      <c r="BN55" s="214"/>
      <c r="BO55" s="214"/>
      <c r="BP55" s="214"/>
      <c r="BQ55" s="214"/>
      <c r="BR55" s="214"/>
      <c r="BS55" s="214"/>
      <c r="BT55" s="214">
        <v>0.77083333333333337</v>
      </c>
      <c r="BU55" s="214"/>
      <c r="BV55" s="214"/>
      <c r="BW55" s="214"/>
      <c r="BX55" s="214"/>
      <c r="BY55" s="214"/>
      <c r="BZ55" s="214"/>
      <c r="CA55" s="214">
        <v>0.50555555555555554</v>
      </c>
      <c r="CB55" s="214"/>
      <c r="CC55" s="214"/>
      <c r="CD55" s="214"/>
      <c r="CE55" s="214"/>
      <c r="CF55" s="214"/>
      <c r="CG55" s="214"/>
    </row>
    <row r="56" spans="1:85" s="43" customFormat="1" ht="13" customHeight="1">
      <c r="A56" s="215" t="s">
        <v>129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 t="s">
        <v>134</v>
      </c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 t="s">
        <v>139</v>
      </c>
      <c r="AU56" s="215"/>
      <c r="AV56" s="215"/>
      <c r="AW56" s="215"/>
      <c r="AX56" s="215"/>
      <c r="AY56" s="214">
        <v>0.2951388888888889</v>
      </c>
      <c r="AZ56" s="214"/>
      <c r="BA56" s="214"/>
      <c r="BB56" s="214"/>
      <c r="BC56" s="214"/>
      <c r="BD56" s="214"/>
      <c r="BE56" s="214"/>
      <c r="BF56" s="214">
        <v>0.30208333333333331</v>
      </c>
      <c r="BG56" s="214"/>
      <c r="BH56" s="214"/>
      <c r="BI56" s="214"/>
      <c r="BJ56" s="214"/>
      <c r="BK56" s="214"/>
      <c r="BL56" s="214"/>
      <c r="BM56" s="214">
        <v>0.75694444444444453</v>
      </c>
      <c r="BN56" s="214"/>
      <c r="BO56" s="214"/>
      <c r="BP56" s="214"/>
      <c r="BQ56" s="214"/>
      <c r="BR56" s="214"/>
      <c r="BS56" s="214"/>
      <c r="BT56" s="214">
        <v>0.77083333333333337</v>
      </c>
      <c r="BU56" s="214"/>
      <c r="BV56" s="214"/>
      <c r="BW56" s="214"/>
      <c r="BX56" s="214"/>
      <c r="BY56" s="214"/>
      <c r="BZ56" s="214"/>
      <c r="CA56" s="214">
        <v>0.50555555555555554</v>
      </c>
      <c r="CB56" s="214"/>
      <c r="CC56" s="214"/>
      <c r="CD56" s="214"/>
      <c r="CE56" s="214"/>
      <c r="CF56" s="214"/>
      <c r="CG56" s="214"/>
    </row>
    <row r="57" spans="1:85" s="43" customFormat="1" ht="13" customHeight="1">
      <c r="A57" s="215" t="s">
        <v>130</v>
      </c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 t="s">
        <v>135</v>
      </c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 t="s">
        <v>140</v>
      </c>
      <c r="AU57" s="215"/>
      <c r="AV57" s="215"/>
      <c r="AW57" s="215"/>
      <c r="AX57" s="215"/>
      <c r="AY57" s="214">
        <v>0.29166666666666669</v>
      </c>
      <c r="AZ57" s="214"/>
      <c r="BA57" s="214"/>
      <c r="BB57" s="214"/>
      <c r="BC57" s="214"/>
      <c r="BD57" s="214"/>
      <c r="BE57" s="214"/>
      <c r="BF57" s="214">
        <v>0.30208333333333331</v>
      </c>
      <c r="BG57" s="214"/>
      <c r="BH57" s="214"/>
      <c r="BI57" s="214"/>
      <c r="BJ57" s="214"/>
      <c r="BK57" s="214"/>
      <c r="BL57" s="214"/>
      <c r="BM57" s="214">
        <v>0.75694444444444453</v>
      </c>
      <c r="BN57" s="214"/>
      <c r="BO57" s="214"/>
      <c r="BP57" s="214"/>
      <c r="BQ57" s="214"/>
      <c r="BR57" s="214"/>
      <c r="BS57" s="214"/>
      <c r="BT57" s="214">
        <v>0.77083333333333337</v>
      </c>
      <c r="BU57" s="214"/>
      <c r="BV57" s="214"/>
      <c r="BW57" s="214"/>
      <c r="BX57" s="214"/>
      <c r="BY57" s="214"/>
      <c r="BZ57" s="214"/>
      <c r="CA57" s="214">
        <v>0.50555555555555554</v>
      </c>
      <c r="CB57" s="214"/>
      <c r="CC57" s="214"/>
      <c r="CD57" s="214"/>
      <c r="CE57" s="214"/>
      <c r="CF57" s="214"/>
      <c r="CG57" s="214"/>
    </row>
    <row r="58" spans="1:85" s="43" customFormat="1" ht="13" customHeight="1">
      <c r="A58" s="215" t="s">
        <v>131</v>
      </c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 t="s">
        <v>136</v>
      </c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 t="s">
        <v>141</v>
      </c>
      <c r="AU58" s="215"/>
      <c r="AV58" s="215"/>
      <c r="AW58" s="215"/>
      <c r="AX58" s="215"/>
      <c r="AY58" s="214">
        <v>0.58333333333333337</v>
      </c>
      <c r="AZ58" s="214"/>
      <c r="BA58" s="214"/>
      <c r="BB58" s="214"/>
      <c r="BC58" s="214"/>
      <c r="BD58" s="214"/>
      <c r="BE58" s="214"/>
      <c r="BF58" s="214">
        <v>0.60416666666666663</v>
      </c>
      <c r="BG58" s="214"/>
      <c r="BH58" s="214"/>
      <c r="BI58" s="214"/>
      <c r="BJ58" s="214"/>
      <c r="BK58" s="214"/>
      <c r="BL58" s="214"/>
      <c r="BM58" s="214">
        <v>0.75694444444444453</v>
      </c>
      <c r="BN58" s="214"/>
      <c r="BO58" s="214"/>
      <c r="BP58" s="214"/>
      <c r="BQ58" s="214"/>
      <c r="BR58" s="214"/>
      <c r="BS58" s="214"/>
      <c r="BT58" s="214">
        <v>0.77083333333333337</v>
      </c>
      <c r="BU58" s="214"/>
      <c r="BV58" s="214"/>
      <c r="BW58" s="214"/>
      <c r="BX58" s="214"/>
      <c r="BY58" s="214"/>
      <c r="BZ58" s="214"/>
      <c r="CA58" s="214" t="s">
        <v>123</v>
      </c>
      <c r="CB58" s="214"/>
      <c r="CC58" s="214"/>
      <c r="CD58" s="214"/>
      <c r="CE58" s="214"/>
      <c r="CF58" s="214"/>
      <c r="CG58" s="214"/>
    </row>
    <row r="59" spans="1:85" s="43" customFormat="1" ht="13" customHeight="1">
      <c r="A59" s="215" t="s">
        <v>132</v>
      </c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 t="s">
        <v>137</v>
      </c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 t="s">
        <v>138</v>
      </c>
      <c r="AP59" s="215"/>
      <c r="AQ59" s="215"/>
      <c r="AR59" s="215"/>
      <c r="AS59" s="215"/>
      <c r="AT59" s="215" t="s">
        <v>141</v>
      </c>
      <c r="AU59" s="215"/>
      <c r="AV59" s="215"/>
      <c r="AW59" s="215"/>
      <c r="AX59" s="215"/>
      <c r="AY59" s="214">
        <v>0.58333333333333337</v>
      </c>
      <c r="AZ59" s="214"/>
      <c r="BA59" s="214"/>
      <c r="BB59" s="214"/>
      <c r="BC59" s="214"/>
      <c r="BD59" s="214"/>
      <c r="BE59" s="214"/>
      <c r="BF59" s="214" t="s">
        <v>142</v>
      </c>
      <c r="BG59" s="214"/>
      <c r="BH59" s="214"/>
      <c r="BI59" s="214"/>
      <c r="BJ59" s="214"/>
      <c r="BK59" s="214"/>
      <c r="BL59" s="214"/>
      <c r="BM59" s="214">
        <v>0.75694444444444453</v>
      </c>
      <c r="BN59" s="214"/>
      <c r="BO59" s="214"/>
      <c r="BP59" s="214"/>
      <c r="BQ59" s="214"/>
      <c r="BR59" s="214"/>
      <c r="BS59" s="214"/>
      <c r="BT59" s="214">
        <v>0.77083333333333337</v>
      </c>
      <c r="BU59" s="214"/>
      <c r="BV59" s="214"/>
      <c r="BW59" s="214"/>
      <c r="BX59" s="214"/>
      <c r="BY59" s="214"/>
      <c r="BZ59" s="214"/>
      <c r="CA59" s="214" t="s">
        <v>123</v>
      </c>
      <c r="CB59" s="214"/>
      <c r="CC59" s="214"/>
      <c r="CD59" s="214"/>
      <c r="CE59" s="214"/>
      <c r="CF59" s="214"/>
      <c r="CG59" s="214"/>
    </row>
    <row r="60" spans="1:85" s="43" customFormat="1" ht="13" customHeight="1">
      <c r="A60" s="215"/>
      <c r="B60" s="21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4"/>
      <c r="AZ60" s="214"/>
      <c r="BA60" s="214"/>
      <c r="BB60" s="214"/>
      <c r="BC60" s="214"/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  <c r="BZ60" s="214"/>
      <c r="CA60" s="214"/>
      <c r="CB60" s="214"/>
      <c r="CC60" s="214"/>
      <c r="CD60" s="214"/>
      <c r="CE60" s="214"/>
      <c r="CF60" s="214"/>
      <c r="CG60" s="214"/>
    </row>
    <row r="61" spans="1:85" s="43" customFormat="1" ht="13" customHeight="1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4"/>
      <c r="AZ61" s="214"/>
      <c r="BA61" s="214"/>
      <c r="BB61" s="214"/>
      <c r="BC61" s="214"/>
      <c r="BD61" s="214"/>
      <c r="BE61" s="214"/>
      <c r="BF61" s="214"/>
      <c r="BG61" s="214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  <c r="BZ61" s="214"/>
      <c r="CA61" s="214"/>
      <c r="CB61" s="214"/>
      <c r="CC61" s="214"/>
      <c r="CD61" s="214"/>
      <c r="CE61" s="214"/>
      <c r="CF61" s="214"/>
      <c r="CG61" s="214"/>
    </row>
    <row r="62" spans="1:85" s="43" customFormat="1" ht="13" customHeight="1">
      <c r="A62" s="215"/>
      <c r="B62" s="215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4"/>
      <c r="AZ62" s="214"/>
      <c r="BA62" s="214"/>
      <c r="BB62" s="214"/>
      <c r="BC62" s="214"/>
      <c r="BD62" s="214"/>
      <c r="BE62" s="214"/>
      <c r="BF62" s="214"/>
      <c r="BG62" s="214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  <c r="BZ62" s="214"/>
      <c r="CA62" s="214"/>
      <c r="CB62" s="214"/>
      <c r="CC62" s="214"/>
      <c r="CD62" s="214"/>
      <c r="CE62" s="214"/>
      <c r="CF62" s="214"/>
      <c r="CG62" s="214"/>
    </row>
    <row r="63" spans="1:85" s="43" customFormat="1" ht="13" customHeight="1">
      <c r="A63" s="215"/>
      <c r="B63" s="215"/>
      <c r="C63" s="215"/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4"/>
      <c r="AZ63" s="214"/>
      <c r="BA63" s="214"/>
      <c r="BB63" s="214"/>
      <c r="BC63" s="214"/>
      <c r="BD63" s="214"/>
      <c r="BE63" s="214"/>
      <c r="BF63" s="214"/>
      <c r="BG63" s="214"/>
      <c r="BH63" s="214"/>
      <c r="BI63" s="214"/>
      <c r="BJ63" s="214"/>
      <c r="BK63" s="214"/>
      <c r="BL63" s="214"/>
      <c r="BM63" s="214"/>
      <c r="BN63" s="214"/>
      <c r="BO63" s="214"/>
      <c r="BP63" s="214"/>
      <c r="BQ63" s="214"/>
      <c r="BR63" s="214"/>
      <c r="BS63" s="214"/>
      <c r="BT63" s="214"/>
      <c r="BU63" s="214"/>
      <c r="BV63" s="214"/>
      <c r="BW63" s="214"/>
      <c r="BX63" s="214"/>
      <c r="BY63" s="214"/>
      <c r="BZ63" s="214"/>
      <c r="CA63" s="214"/>
      <c r="CB63" s="214"/>
      <c r="CC63" s="214"/>
      <c r="CD63" s="214"/>
      <c r="CE63" s="214"/>
      <c r="CF63" s="214"/>
      <c r="CG63" s="214"/>
    </row>
    <row r="64" spans="1:85" s="43" customFormat="1" ht="13" customHeight="1">
      <c r="A64" s="215"/>
      <c r="B64" s="215"/>
      <c r="C64" s="215"/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4"/>
      <c r="AZ64" s="214"/>
      <c r="BA64" s="214"/>
      <c r="BB64" s="214"/>
      <c r="BC64" s="214"/>
      <c r="BD64" s="214"/>
      <c r="BE64" s="214"/>
      <c r="BF64" s="214"/>
      <c r="BG64" s="214"/>
      <c r="BH64" s="214"/>
      <c r="BI64" s="214"/>
      <c r="BJ64" s="214"/>
      <c r="BK64" s="214"/>
      <c r="BL64" s="214"/>
      <c r="BM64" s="214"/>
      <c r="BN64" s="214"/>
      <c r="BO64" s="214"/>
      <c r="BP64" s="214"/>
      <c r="BQ64" s="214"/>
      <c r="BR64" s="214"/>
      <c r="BS64" s="214"/>
      <c r="BT64" s="214"/>
      <c r="BU64" s="214"/>
      <c r="BV64" s="214"/>
      <c r="BW64" s="214"/>
      <c r="BX64" s="214"/>
      <c r="BY64" s="214"/>
      <c r="BZ64" s="214"/>
      <c r="CA64" s="214"/>
      <c r="CB64" s="214"/>
      <c r="CC64" s="214"/>
      <c r="CD64" s="214"/>
      <c r="CE64" s="214"/>
      <c r="CF64" s="214"/>
      <c r="CG64" s="214"/>
    </row>
    <row r="65" spans="1:85" s="43" customFormat="1" ht="13" customHeight="1">
      <c r="A65" s="21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4"/>
      <c r="AZ65" s="214"/>
      <c r="BA65" s="214"/>
      <c r="BB65" s="214"/>
      <c r="BC65" s="214"/>
      <c r="BD65" s="214"/>
      <c r="BE65" s="214"/>
      <c r="BF65" s="214"/>
      <c r="BG65" s="214"/>
      <c r="BH65" s="214"/>
      <c r="BI65" s="214"/>
      <c r="BJ65" s="214"/>
      <c r="BK65" s="214"/>
      <c r="BL65" s="214"/>
      <c r="BM65" s="214"/>
      <c r="BN65" s="214"/>
      <c r="BO65" s="214"/>
      <c r="BP65" s="214"/>
      <c r="BQ65" s="214"/>
      <c r="BR65" s="214"/>
      <c r="BS65" s="214"/>
      <c r="BT65" s="214"/>
      <c r="BU65" s="214"/>
      <c r="BV65" s="214"/>
      <c r="BW65" s="214"/>
      <c r="BX65" s="214"/>
      <c r="BY65" s="214"/>
      <c r="BZ65" s="214"/>
      <c r="CA65" s="214"/>
      <c r="CB65" s="214"/>
      <c r="CC65" s="214"/>
      <c r="CD65" s="214"/>
      <c r="CE65" s="214"/>
      <c r="CF65" s="214"/>
      <c r="CG65" s="214"/>
    </row>
    <row r="66" spans="1:85" s="44" customFormat="1" ht="13" customHeight="1">
      <c r="A66" s="62" t="s">
        <v>70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 t="s">
        <v>61</v>
      </c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 t="s">
        <v>63</v>
      </c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 t="s">
        <v>71</v>
      </c>
      <c r="CB66" s="62"/>
      <c r="CC66" s="62"/>
      <c r="CD66" s="62"/>
      <c r="CE66" s="62"/>
      <c r="CF66" s="62"/>
      <c r="CG66" s="62"/>
    </row>
    <row r="67" spans="1:85" s="43" customFormat="1" ht="13" customHeight="1">
      <c r="A67" s="215" t="s">
        <v>143</v>
      </c>
      <c r="B67" s="215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4">
        <v>0.60416666666666663</v>
      </c>
      <c r="AZ67" s="215"/>
      <c r="BA67" s="215"/>
      <c r="BB67" s="215"/>
      <c r="BC67" s="215"/>
      <c r="BD67" s="215"/>
      <c r="BE67" s="215"/>
      <c r="BF67" s="215"/>
      <c r="BG67" s="215"/>
      <c r="BH67" s="215"/>
      <c r="BI67" s="215"/>
      <c r="BJ67" s="215"/>
      <c r="BK67" s="215"/>
      <c r="BL67" s="215"/>
      <c r="BM67" s="214">
        <v>0.71875</v>
      </c>
      <c r="BN67" s="215"/>
      <c r="BO67" s="215"/>
      <c r="BP67" s="215"/>
      <c r="BQ67" s="215"/>
      <c r="BR67" s="215"/>
      <c r="BS67" s="215"/>
      <c r="BT67" s="215"/>
      <c r="BU67" s="215"/>
      <c r="BV67" s="215"/>
      <c r="BW67" s="215"/>
      <c r="BX67" s="215"/>
      <c r="BY67" s="215"/>
      <c r="BZ67" s="215"/>
      <c r="CA67" s="215" t="s">
        <v>123</v>
      </c>
      <c r="CB67" s="215"/>
      <c r="CC67" s="215"/>
      <c r="CD67" s="215"/>
      <c r="CE67" s="215"/>
      <c r="CF67" s="215"/>
      <c r="CG67" s="215"/>
    </row>
    <row r="68" spans="1:85" s="43" customFormat="1" ht="13" customHeight="1">
      <c r="A68" s="215"/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5"/>
      <c r="BC68" s="215"/>
      <c r="BD68" s="215"/>
      <c r="BE68" s="215"/>
      <c r="BF68" s="215"/>
      <c r="BG68" s="215"/>
      <c r="BH68" s="215"/>
      <c r="BI68" s="215"/>
      <c r="BJ68" s="215"/>
      <c r="BK68" s="215"/>
      <c r="BL68" s="215"/>
      <c r="BM68" s="215"/>
      <c r="BN68" s="215"/>
      <c r="BO68" s="215"/>
      <c r="BP68" s="215"/>
      <c r="BQ68" s="215"/>
      <c r="BR68" s="215"/>
      <c r="BS68" s="215"/>
      <c r="BT68" s="215"/>
      <c r="BU68" s="215"/>
      <c r="BV68" s="215"/>
      <c r="BW68" s="215"/>
      <c r="BX68" s="215"/>
      <c r="BY68" s="215"/>
      <c r="BZ68" s="215"/>
      <c r="CA68" s="215"/>
      <c r="CB68" s="215"/>
      <c r="CC68" s="215"/>
      <c r="CD68" s="215"/>
      <c r="CE68" s="215"/>
      <c r="CF68" s="215"/>
      <c r="CG68" s="215"/>
    </row>
    <row r="69" spans="1:85" ht="13" customHeight="1">
      <c r="A69" s="215"/>
      <c r="B69" s="215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5"/>
      <c r="BC69" s="215"/>
      <c r="BD69" s="215"/>
      <c r="BE69" s="215"/>
      <c r="BF69" s="215"/>
      <c r="BG69" s="215"/>
      <c r="BH69" s="215"/>
      <c r="BI69" s="215"/>
      <c r="BJ69" s="215"/>
      <c r="BK69" s="215"/>
      <c r="BL69" s="215"/>
      <c r="BM69" s="215"/>
      <c r="BN69" s="215"/>
      <c r="BO69" s="215"/>
      <c r="BP69" s="215"/>
      <c r="BQ69" s="215"/>
      <c r="BR69" s="215"/>
      <c r="BS69" s="215"/>
      <c r="BT69" s="215"/>
      <c r="BU69" s="215"/>
      <c r="BV69" s="215"/>
      <c r="BW69" s="215"/>
      <c r="BX69" s="215"/>
      <c r="BY69" s="215"/>
      <c r="BZ69" s="215"/>
      <c r="CA69" s="215"/>
      <c r="CB69" s="215"/>
      <c r="CC69" s="215"/>
      <c r="CD69" s="215"/>
      <c r="CE69" s="215"/>
      <c r="CF69" s="215"/>
      <c r="CG69" s="215"/>
    </row>
    <row r="70" spans="1:85" ht="20" customHeight="1"/>
    <row r="71" spans="1:85" s="44" customFormat="1" ht="13" customHeight="1">
      <c r="A71" s="61" t="s">
        <v>73</v>
      </c>
      <c r="B71" s="61"/>
      <c r="C71" s="61"/>
      <c r="D71" s="61"/>
      <c r="E71" s="61"/>
      <c r="F71" s="61"/>
      <c r="G71" s="61"/>
      <c r="H71" s="61"/>
      <c r="I71" s="61"/>
      <c r="J71" s="61"/>
      <c r="K71" s="62" t="s">
        <v>74</v>
      </c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 t="s">
        <v>75</v>
      </c>
      <c r="AD71" s="62"/>
      <c r="AE71" s="62"/>
      <c r="AF71" s="62"/>
      <c r="AG71" s="62"/>
      <c r="AH71" s="62"/>
      <c r="AI71" s="62"/>
      <c r="AJ71" s="62" t="s">
        <v>76</v>
      </c>
      <c r="AK71" s="62"/>
      <c r="AL71" s="62"/>
      <c r="AM71" s="62"/>
      <c r="AN71" s="62"/>
      <c r="AO71" s="62"/>
      <c r="AP71" s="62"/>
      <c r="AR71" s="61" t="s">
        <v>99</v>
      </c>
      <c r="AS71" s="61"/>
      <c r="AT71" s="61"/>
      <c r="AU71" s="61"/>
      <c r="AV71" s="61"/>
      <c r="AW71" s="61"/>
      <c r="AX71" s="61"/>
      <c r="AY71" s="61"/>
      <c r="AZ71" s="61"/>
      <c r="BA71" s="61"/>
      <c r="BB71" s="62" t="s">
        <v>74</v>
      </c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 t="s">
        <v>75</v>
      </c>
      <c r="BU71" s="62"/>
      <c r="BV71" s="62"/>
      <c r="BW71" s="62"/>
      <c r="BX71" s="62"/>
      <c r="BY71" s="62"/>
      <c r="BZ71" s="62"/>
      <c r="CA71" s="62" t="s">
        <v>76</v>
      </c>
      <c r="CB71" s="62"/>
      <c r="CC71" s="62"/>
      <c r="CD71" s="62"/>
      <c r="CE71" s="62"/>
      <c r="CF71" s="62"/>
      <c r="CG71" s="62"/>
    </row>
    <row r="72" spans="1:85" s="2" customFormat="1" ht="13" customHeight="1">
      <c r="A72" s="60" t="s">
        <v>5</v>
      </c>
      <c r="B72" s="60"/>
      <c r="C72" s="60"/>
      <c r="D72" s="60"/>
      <c r="E72" s="60"/>
      <c r="F72" s="60"/>
      <c r="G72" s="60"/>
      <c r="H72" s="60"/>
      <c r="I72" s="60"/>
      <c r="J72" s="60"/>
      <c r="K72" s="215" t="s">
        <v>116</v>
      </c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6">
        <v>0.23263888888888887</v>
      </c>
      <c r="AD72" s="216"/>
      <c r="AE72" s="216"/>
      <c r="AF72" s="216"/>
      <c r="AG72" s="216"/>
      <c r="AH72" s="216"/>
      <c r="AI72" s="216"/>
      <c r="AJ72" s="216">
        <v>0.78819444444444453</v>
      </c>
      <c r="AK72" s="216"/>
      <c r="AL72" s="216"/>
      <c r="AM72" s="216"/>
      <c r="AN72" s="216"/>
      <c r="AO72" s="216"/>
      <c r="AP72" s="216"/>
      <c r="AR72" s="60" t="s">
        <v>100</v>
      </c>
      <c r="AS72" s="60"/>
      <c r="AT72" s="60"/>
      <c r="AU72" s="60"/>
      <c r="AV72" s="60"/>
      <c r="AW72" s="60"/>
      <c r="AX72" s="60"/>
      <c r="AY72" s="60"/>
      <c r="AZ72" s="60"/>
      <c r="BA72" s="60"/>
      <c r="BB72" s="215" t="s">
        <v>145</v>
      </c>
      <c r="BC72" s="215"/>
      <c r="BD72" s="215"/>
      <c r="BE72" s="215"/>
      <c r="BF72" s="215"/>
      <c r="BG72" s="215"/>
      <c r="BH72" s="215"/>
      <c r="BI72" s="215"/>
      <c r="BJ72" s="215"/>
      <c r="BK72" s="215"/>
      <c r="BL72" s="215"/>
      <c r="BM72" s="215"/>
      <c r="BN72" s="215"/>
      <c r="BO72" s="215"/>
      <c r="BP72" s="215"/>
      <c r="BQ72" s="215"/>
      <c r="BR72" s="215"/>
      <c r="BS72" s="215"/>
      <c r="BT72" s="216" t="s">
        <v>123</v>
      </c>
      <c r="BU72" s="216"/>
      <c r="BV72" s="216"/>
      <c r="BW72" s="216"/>
      <c r="BX72" s="216"/>
      <c r="BY72" s="216"/>
      <c r="BZ72" s="216"/>
      <c r="CA72" s="216" t="s">
        <v>123</v>
      </c>
      <c r="CB72" s="216"/>
      <c r="CC72" s="216"/>
      <c r="CD72" s="216"/>
      <c r="CE72" s="216"/>
      <c r="CF72" s="216"/>
      <c r="CG72" s="216"/>
    </row>
    <row r="73" spans="1:85" s="2" customFormat="1" ht="13" customHeight="1">
      <c r="A73" s="60" t="s">
        <v>7</v>
      </c>
      <c r="B73" s="60"/>
      <c r="C73" s="60"/>
      <c r="D73" s="60"/>
      <c r="E73" s="60"/>
      <c r="F73" s="60"/>
      <c r="G73" s="60"/>
      <c r="H73" s="60"/>
      <c r="I73" s="60"/>
      <c r="J73" s="60"/>
      <c r="K73" s="215" t="s">
        <v>117</v>
      </c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6">
        <v>0.22916666666666666</v>
      </c>
      <c r="AD73" s="216"/>
      <c r="AE73" s="216"/>
      <c r="AF73" s="216"/>
      <c r="AG73" s="216"/>
      <c r="AH73" s="216"/>
      <c r="AI73" s="216"/>
      <c r="AJ73" s="216">
        <v>0.78819444444444453</v>
      </c>
      <c r="AK73" s="216"/>
      <c r="AL73" s="216"/>
      <c r="AM73" s="216"/>
      <c r="AN73" s="216"/>
      <c r="AO73" s="216"/>
      <c r="AP73" s="216"/>
      <c r="AR73" s="60" t="s">
        <v>101</v>
      </c>
      <c r="AS73" s="60"/>
      <c r="AT73" s="60"/>
      <c r="AU73" s="60"/>
      <c r="AV73" s="60"/>
      <c r="AW73" s="60"/>
      <c r="AX73" s="60"/>
      <c r="AY73" s="60"/>
      <c r="AZ73" s="60"/>
      <c r="BA73" s="60"/>
      <c r="BB73" s="215" t="s">
        <v>146</v>
      </c>
      <c r="BC73" s="215"/>
      <c r="BD73" s="215"/>
      <c r="BE73" s="215"/>
      <c r="BF73" s="215"/>
      <c r="BG73" s="215"/>
      <c r="BH73" s="215"/>
      <c r="BI73" s="215"/>
      <c r="BJ73" s="215"/>
      <c r="BK73" s="215"/>
      <c r="BL73" s="215"/>
      <c r="BM73" s="215"/>
      <c r="BN73" s="215"/>
      <c r="BO73" s="215"/>
      <c r="BP73" s="215"/>
      <c r="BQ73" s="215"/>
      <c r="BR73" s="215"/>
      <c r="BS73" s="215"/>
      <c r="BT73" s="216">
        <v>0.76458333333333339</v>
      </c>
      <c r="BU73" s="216"/>
      <c r="BV73" s="216"/>
      <c r="BW73" s="216"/>
      <c r="BX73" s="216"/>
      <c r="BY73" s="216"/>
      <c r="BZ73" s="216"/>
      <c r="CA73" s="216">
        <v>0.78819444444444453</v>
      </c>
      <c r="CB73" s="216"/>
      <c r="CC73" s="216"/>
      <c r="CD73" s="216"/>
      <c r="CE73" s="216"/>
      <c r="CF73" s="216"/>
      <c r="CG73" s="216"/>
    </row>
    <row r="74" spans="1:85" s="2" customFormat="1" ht="13" customHeight="1">
      <c r="A74" s="60" t="s">
        <v>77</v>
      </c>
      <c r="B74" s="60"/>
      <c r="C74" s="60"/>
      <c r="D74" s="60"/>
      <c r="E74" s="60"/>
      <c r="F74" s="60"/>
      <c r="G74" s="60"/>
      <c r="H74" s="60"/>
      <c r="I74" s="60"/>
      <c r="J74" s="60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R74" s="61" t="s">
        <v>102</v>
      </c>
      <c r="AS74" s="61"/>
      <c r="AT74" s="61"/>
      <c r="AU74" s="61"/>
      <c r="AV74" s="61"/>
      <c r="AW74" s="61"/>
      <c r="AX74" s="61"/>
      <c r="AY74" s="61"/>
      <c r="AZ74" s="61"/>
      <c r="BA74" s="61"/>
      <c r="BB74" s="62" t="s">
        <v>74</v>
      </c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 t="s">
        <v>61</v>
      </c>
      <c r="CB74" s="62"/>
      <c r="CC74" s="62"/>
      <c r="CD74" s="62"/>
      <c r="CE74" s="62"/>
      <c r="CF74" s="62"/>
      <c r="CG74" s="62"/>
    </row>
    <row r="75" spans="1:85" s="2" customFormat="1" ht="13" customHeight="1">
      <c r="A75" s="60" t="s">
        <v>9</v>
      </c>
      <c r="B75" s="60"/>
      <c r="C75" s="60"/>
      <c r="D75" s="60"/>
      <c r="E75" s="60"/>
      <c r="F75" s="60"/>
      <c r="G75" s="60"/>
      <c r="H75" s="60"/>
      <c r="I75" s="60"/>
      <c r="J75" s="60"/>
      <c r="K75" s="215" t="s">
        <v>118</v>
      </c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6">
        <v>0.22916666666666666</v>
      </c>
      <c r="AD75" s="216"/>
      <c r="AE75" s="216"/>
      <c r="AF75" s="216"/>
      <c r="AG75" s="216"/>
      <c r="AH75" s="216"/>
      <c r="AI75" s="216"/>
      <c r="AJ75" s="216">
        <v>0.78819444444444453</v>
      </c>
      <c r="AK75" s="216"/>
      <c r="AL75" s="216"/>
      <c r="AM75" s="216"/>
      <c r="AN75" s="216"/>
      <c r="AO75" s="216"/>
      <c r="AP75" s="216"/>
      <c r="AR75" s="60" t="s">
        <v>103</v>
      </c>
      <c r="AS75" s="60"/>
      <c r="AT75" s="60"/>
      <c r="AU75" s="60"/>
      <c r="AV75" s="60"/>
      <c r="AW75" s="60"/>
      <c r="AX75" s="60"/>
      <c r="AY75" s="60"/>
      <c r="AZ75" s="60"/>
      <c r="BA75" s="60"/>
      <c r="BB75" s="215" t="s">
        <v>104</v>
      </c>
      <c r="BC75" s="215"/>
      <c r="BD75" s="215"/>
      <c r="BE75" s="215"/>
      <c r="BF75" s="215"/>
      <c r="BG75" s="215"/>
      <c r="BH75" s="215"/>
      <c r="BI75" s="215"/>
      <c r="BJ75" s="215"/>
      <c r="BK75" s="215"/>
      <c r="BL75" s="215"/>
      <c r="BM75" s="215"/>
      <c r="BN75" s="215"/>
      <c r="BO75" s="215"/>
      <c r="BP75" s="215"/>
      <c r="BQ75" s="215"/>
      <c r="BR75" s="215"/>
      <c r="BS75" s="215"/>
      <c r="BT75" s="215"/>
      <c r="BU75" s="215"/>
      <c r="BV75" s="215"/>
      <c r="BW75" s="215"/>
      <c r="BX75" s="215"/>
      <c r="BY75" s="215"/>
      <c r="BZ75" s="215"/>
      <c r="CA75" s="216">
        <v>0.25</v>
      </c>
      <c r="CB75" s="216"/>
      <c r="CC75" s="216"/>
      <c r="CD75" s="216"/>
      <c r="CE75" s="216"/>
      <c r="CF75" s="216"/>
      <c r="CG75" s="216"/>
    </row>
    <row r="76" spans="1:85" s="2" customFormat="1" ht="13" customHeight="1">
      <c r="A76" s="60" t="s">
        <v>11</v>
      </c>
      <c r="B76" s="60"/>
      <c r="C76" s="60"/>
      <c r="D76" s="60"/>
      <c r="E76" s="60"/>
      <c r="F76" s="60"/>
      <c r="G76" s="60"/>
      <c r="H76" s="60"/>
      <c r="I76" s="60"/>
      <c r="J76" s="60"/>
      <c r="K76" s="215" t="s">
        <v>119</v>
      </c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6">
        <v>0.22916666666666666</v>
      </c>
      <c r="AD76" s="216"/>
      <c r="AE76" s="216"/>
      <c r="AF76" s="216"/>
      <c r="AG76" s="216"/>
      <c r="AH76" s="216"/>
      <c r="AI76" s="216"/>
      <c r="AJ76" s="216">
        <v>0.78819444444444453</v>
      </c>
      <c r="AK76" s="216"/>
      <c r="AL76" s="216"/>
      <c r="AM76" s="216"/>
      <c r="AN76" s="216"/>
      <c r="AO76" s="216"/>
      <c r="AP76" s="216"/>
      <c r="AR76" s="60" t="s">
        <v>105</v>
      </c>
      <c r="AS76" s="60"/>
      <c r="AT76" s="60"/>
      <c r="AU76" s="60"/>
      <c r="AV76" s="60"/>
      <c r="AW76" s="60"/>
      <c r="AX76" s="60"/>
      <c r="AY76" s="60"/>
      <c r="AZ76" s="60"/>
      <c r="BA76" s="60"/>
      <c r="BB76" s="215" t="s">
        <v>156</v>
      </c>
      <c r="BC76" s="215"/>
      <c r="BD76" s="215"/>
      <c r="BE76" s="215"/>
      <c r="BF76" s="215"/>
      <c r="BG76" s="215"/>
      <c r="BH76" s="215"/>
      <c r="BI76" s="215"/>
      <c r="BJ76" s="215"/>
      <c r="BK76" s="215"/>
      <c r="BL76" s="215"/>
      <c r="BM76" s="215"/>
      <c r="BN76" s="215"/>
      <c r="BO76" s="215"/>
      <c r="BP76" s="215"/>
      <c r="BQ76" s="215"/>
      <c r="BR76" s="215"/>
      <c r="BS76" s="215"/>
      <c r="BT76" s="215"/>
      <c r="BU76" s="215"/>
      <c r="BV76" s="215"/>
      <c r="BW76" s="215"/>
      <c r="BX76" s="215"/>
      <c r="BY76" s="215"/>
      <c r="BZ76" s="215"/>
      <c r="CA76" s="216">
        <v>0.5</v>
      </c>
      <c r="CB76" s="216"/>
      <c r="CC76" s="216"/>
      <c r="CD76" s="216"/>
      <c r="CE76" s="216"/>
      <c r="CF76" s="216"/>
      <c r="CG76" s="216"/>
    </row>
    <row r="77" spans="1:85" s="2" customFormat="1" ht="13" customHeight="1">
      <c r="A77" s="60" t="s">
        <v>78</v>
      </c>
      <c r="B77" s="60"/>
      <c r="C77" s="60"/>
      <c r="D77" s="60"/>
      <c r="E77" s="60"/>
      <c r="F77" s="60"/>
      <c r="G77" s="60"/>
      <c r="H77" s="60"/>
      <c r="I77" s="60"/>
      <c r="J77" s="60"/>
      <c r="K77" s="215" t="s">
        <v>144</v>
      </c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6">
        <v>0.24097222222222223</v>
      </c>
      <c r="AD77" s="216"/>
      <c r="AE77" s="216"/>
      <c r="AF77" s="216"/>
      <c r="AG77" s="216"/>
      <c r="AH77" s="216"/>
      <c r="AI77" s="216"/>
      <c r="AJ77" s="216">
        <v>0.78819444444444453</v>
      </c>
      <c r="AK77" s="216"/>
      <c r="AL77" s="216"/>
      <c r="AM77" s="216"/>
      <c r="AN77" s="216"/>
      <c r="AO77" s="216"/>
      <c r="AP77" s="216"/>
      <c r="AR77" s="60" t="s">
        <v>106</v>
      </c>
      <c r="AS77" s="60"/>
      <c r="AT77" s="60"/>
      <c r="AU77" s="60"/>
      <c r="AV77" s="60"/>
      <c r="AW77" s="60"/>
      <c r="AX77" s="60"/>
      <c r="AY77" s="60"/>
      <c r="AZ77" s="60"/>
      <c r="BA77" s="60"/>
      <c r="BB77" s="215"/>
      <c r="BC77" s="215"/>
      <c r="BD77" s="215"/>
      <c r="BE77" s="215"/>
      <c r="BF77" s="215"/>
      <c r="BG77" s="215"/>
      <c r="BH77" s="215"/>
      <c r="BI77" s="215"/>
      <c r="BJ77" s="215"/>
      <c r="BK77" s="215"/>
      <c r="BL77" s="215"/>
      <c r="BM77" s="215"/>
      <c r="BN77" s="215"/>
      <c r="BO77" s="215"/>
      <c r="BP77" s="215"/>
      <c r="BQ77" s="215"/>
      <c r="BR77" s="215"/>
      <c r="BS77" s="215"/>
      <c r="BT77" s="215"/>
      <c r="BU77" s="215"/>
      <c r="BV77" s="215"/>
      <c r="BW77" s="215"/>
      <c r="BX77" s="215"/>
      <c r="BY77" s="215"/>
      <c r="BZ77" s="215"/>
      <c r="CA77" s="216"/>
      <c r="CB77" s="216"/>
      <c r="CC77" s="216"/>
      <c r="CD77" s="216"/>
      <c r="CE77" s="216"/>
      <c r="CF77" s="216"/>
      <c r="CG77" s="216"/>
    </row>
    <row r="78" spans="1:85" s="2" customFormat="1" ht="13" customHeight="1">
      <c r="A78" s="60" t="s">
        <v>79</v>
      </c>
      <c r="B78" s="60"/>
      <c r="C78" s="60"/>
      <c r="D78" s="60"/>
      <c r="E78" s="60"/>
      <c r="F78" s="60"/>
      <c r="G78" s="60"/>
      <c r="H78" s="60"/>
      <c r="I78" s="60"/>
      <c r="J78" s="60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R78" s="61" t="s">
        <v>107</v>
      </c>
      <c r="AS78" s="61"/>
      <c r="AT78" s="61"/>
      <c r="AU78" s="61"/>
      <c r="AV78" s="61"/>
      <c r="AW78" s="61"/>
      <c r="AX78" s="61"/>
      <c r="AY78" s="61"/>
      <c r="AZ78" s="61"/>
      <c r="BA78" s="61"/>
      <c r="BB78" s="62" t="s">
        <v>108</v>
      </c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 t="s">
        <v>109</v>
      </c>
      <c r="CB78" s="62"/>
      <c r="CC78" s="62"/>
      <c r="CD78" s="62"/>
      <c r="CE78" s="62"/>
      <c r="CF78" s="62"/>
      <c r="CG78" s="62"/>
    </row>
    <row r="79" spans="1:85" s="2" customFormat="1" ht="13" customHeight="1">
      <c r="A79" s="61" t="s">
        <v>80</v>
      </c>
      <c r="B79" s="61"/>
      <c r="C79" s="61"/>
      <c r="D79" s="61"/>
      <c r="E79" s="61"/>
      <c r="F79" s="61"/>
      <c r="G79" s="61"/>
      <c r="H79" s="61"/>
      <c r="I79" s="61"/>
      <c r="J79" s="61"/>
      <c r="K79" s="62" t="s">
        <v>74</v>
      </c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 t="s">
        <v>75</v>
      </c>
      <c r="AD79" s="62"/>
      <c r="AE79" s="62"/>
      <c r="AF79" s="62"/>
      <c r="AG79" s="62"/>
      <c r="AH79" s="62"/>
      <c r="AI79" s="62"/>
      <c r="AJ79" s="62" t="s">
        <v>76</v>
      </c>
      <c r="AK79" s="62"/>
      <c r="AL79" s="62"/>
      <c r="AM79" s="62"/>
      <c r="AN79" s="62"/>
      <c r="AO79" s="62"/>
      <c r="AP79" s="62"/>
      <c r="AR79" s="60" t="s">
        <v>110</v>
      </c>
      <c r="AS79" s="60"/>
      <c r="AT79" s="60"/>
      <c r="AU79" s="60"/>
      <c r="AV79" s="60"/>
      <c r="AW79" s="60"/>
      <c r="AX79" s="60"/>
      <c r="AY79" s="60"/>
      <c r="AZ79" s="60"/>
      <c r="BA79" s="60"/>
      <c r="BB79" s="215" t="s">
        <v>157</v>
      </c>
      <c r="BC79" s="215"/>
      <c r="BD79" s="215"/>
      <c r="BE79" s="215"/>
      <c r="BF79" s="215"/>
      <c r="BG79" s="215"/>
      <c r="BH79" s="215"/>
      <c r="BI79" s="215"/>
      <c r="BJ79" s="215"/>
      <c r="BK79" s="215"/>
      <c r="BL79" s="215"/>
      <c r="BM79" s="215"/>
      <c r="BN79" s="215"/>
      <c r="BO79" s="215"/>
      <c r="BP79" s="215"/>
      <c r="BQ79" s="215"/>
      <c r="BR79" s="215"/>
      <c r="BS79" s="215"/>
      <c r="BT79" s="215"/>
      <c r="BU79" s="215"/>
      <c r="BV79" s="215"/>
      <c r="BW79" s="215"/>
      <c r="BX79" s="215"/>
      <c r="BY79" s="215"/>
      <c r="BZ79" s="215"/>
      <c r="CA79" s="215">
        <v>7</v>
      </c>
      <c r="CB79" s="215"/>
      <c r="CC79" s="215"/>
      <c r="CD79" s="215"/>
      <c r="CE79" s="215"/>
      <c r="CF79" s="215"/>
      <c r="CG79" s="215"/>
    </row>
    <row r="80" spans="1:85" s="2" customFormat="1" ht="13" customHeight="1">
      <c r="A80" s="60" t="s">
        <v>81</v>
      </c>
      <c r="B80" s="60"/>
      <c r="C80" s="60"/>
      <c r="D80" s="60"/>
      <c r="E80" s="60"/>
      <c r="F80" s="60"/>
      <c r="G80" s="60"/>
      <c r="H80" s="60"/>
      <c r="I80" s="60"/>
      <c r="J80" s="60"/>
      <c r="K80" s="215" t="s">
        <v>147</v>
      </c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6">
        <v>0.23750000000000002</v>
      </c>
      <c r="AD80" s="216"/>
      <c r="AE80" s="216"/>
      <c r="AF80" s="216"/>
      <c r="AG80" s="216"/>
      <c r="AH80" s="216"/>
      <c r="AI80" s="216"/>
      <c r="AJ80" s="216">
        <v>0.78819444444444453</v>
      </c>
      <c r="AK80" s="216"/>
      <c r="AL80" s="216"/>
      <c r="AM80" s="216"/>
      <c r="AN80" s="216"/>
      <c r="AO80" s="216"/>
      <c r="AP80" s="216"/>
      <c r="AR80" s="60" t="s">
        <v>111</v>
      </c>
      <c r="AS80" s="60"/>
      <c r="AT80" s="60"/>
      <c r="AU80" s="60"/>
      <c r="AV80" s="60"/>
      <c r="AW80" s="60"/>
      <c r="AX80" s="60"/>
      <c r="AY80" s="60"/>
      <c r="AZ80" s="60"/>
      <c r="BA80" s="60"/>
      <c r="BB80" s="215"/>
      <c r="BC80" s="215"/>
      <c r="BD80" s="215"/>
      <c r="BE80" s="215"/>
      <c r="BF80" s="215"/>
      <c r="BG80" s="215"/>
      <c r="BH80" s="215"/>
      <c r="BI80" s="215"/>
      <c r="BJ80" s="215"/>
      <c r="BK80" s="215"/>
      <c r="BL80" s="215"/>
      <c r="BM80" s="215"/>
      <c r="BN80" s="215"/>
      <c r="BO80" s="215"/>
      <c r="BP80" s="215"/>
      <c r="BQ80" s="215"/>
      <c r="BR80" s="215"/>
      <c r="BS80" s="215"/>
      <c r="BT80" s="215"/>
      <c r="BU80" s="215"/>
      <c r="BV80" s="215"/>
      <c r="BW80" s="215"/>
      <c r="BX80" s="215"/>
      <c r="BY80" s="215"/>
      <c r="BZ80" s="215"/>
      <c r="CA80" s="215"/>
      <c r="CB80" s="215"/>
      <c r="CC80" s="215"/>
      <c r="CD80" s="215"/>
      <c r="CE80" s="215"/>
      <c r="CF80" s="215"/>
      <c r="CG80" s="215"/>
    </row>
    <row r="81" spans="1:85" s="2" customFormat="1" ht="13" customHeight="1">
      <c r="A81" s="60" t="s">
        <v>82</v>
      </c>
      <c r="B81" s="60"/>
      <c r="C81" s="60"/>
      <c r="D81" s="60"/>
      <c r="E81" s="60"/>
      <c r="F81" s="60"/>
      <c r="G81" s="60"/>
      <c r="H81" s="60"/>
      <c r="I81" s="60"/>
      <c r="J81" s="60"/>
      <c r="K81" s="215"/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6"/>
      <c r="AD81" s="216"/>
      <c r="AE81" s="216"/>
      <c r="AF81" s="216"/>
      <c r="AG81" s="216"/>
      <c r="AH81" s="216"/>
      <c r="AI81" s="216"/>
      <c r="AJ81" s="216"/>
      <c r="AK81" s="216"/>
      <c r="AL81" s="216"/>
      <c r="AM81" s="216"/>
      <c r="AN81" s="216"/>
      <c r="AO81" s="216"/>
      <c r="AP81" s="216"/>
      <c r="AR81" s="61" t="s">
        <v>112</v>
      </c>
      <c r="AS81" s="61"/>
      <c r="AT81" s="61"/>
      <c r="AU81" s="61"/>
      <c r="AV81" s="61"/>
      <c r="AW81" s="61"/>
      <c r="AX81" s="61"/>
      <c r="AY81" s="61"/>
      <c r="AZ81" s="61"/>
      <c r="BA81" s="61"/>
      <c r="BB81" s="62" t="s">
        <v>74</v>
      </c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 t="s">
        <v>75</v>
      </c>
      <c r="BU81" s="62"/>
      <c r="BV81" s="62"/>
      <c r="BW81" s="62"/>
      <c r="BX81" s="62"/>
      <c r="BY81" s="62"/>
      <c r="BZ81" s="62"/>
      <c r="CA81" s="62" t="s">
        <v>76</v>
      </c>
      <c r="CB81" s="62"/>
      <c r="CC81" s="62"/>
      <c r="CD81" s="62"/>
      <c r="CE81" s="62"/>
      <c r="CF81" s="62"/>
      <c r="CG81" s="62"/>
    </row>
    <row r="82" spans="1:85" s="2" customFormat="1" ht="13" customHeight="1">
      <c r="A82" s="60" t="s">
        <v>83</v>
      </c>
      <c r="B82" s="60"/>
      <c r="C82" s="60"/>
      <c r="D82" s="60"/>
      <c r="E82" s="60"/>
      <c r="F82" s="60"/>
      <c r="G82" s="60"/>
      <c r="H82" s="60"/>
      <c r="I82" s="60"/>
      <c r="J82" s="60"/>
      <c r="K82" s="215" t="s">
        <v>148</v>
      </c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6">
        <v>0.24097222222222223</v>
      </c>
      <c r="AD82" s="216"/>
      <c r="AE82" s="216"/>
      <c r="AF82" s="216"/>
      <c r="AG82" s="216"/>
      <c r="AH82" s="216"/>
      <c r="AI82" s="216"/>
      <c r="AJ82" s="216">
        <v>0.78819444444444453</v>
      </c>
      <c r="AK82" s="216"/>
      <c r="AL82" s="216"/>
      <c r="AM82" s="216"/>
      <c r="AN82" s="216"/>
      <c r="AO82" s="216"/>
      <c r="AP82" s="216"/>
      <c r="AR82" s="217" t="s">
        <v>158</v>
      </c>
      <c r="AS82" s="217"/>
      <c r="AT82" s="217"/>
      <c r="AU82" s="217"/>
      <c r="AV82" s="217"/>
      <c r="AW82" s="217"/>
      <c r="AX82" s="217"/>
      <c r="AY82" s="217"/>
      <c r="AZ82" s="217"/>
      <c r="BA82" s="217"/>
      <c r="BB82" s="215" t="s">
        <v>159</v>
      </c>
      <c r="BC82" s="215"/>
      <c r="BD82" s="215"/>
      <c r="BE82" s="215"/>
      <c r="BF82" s="215"/>
      <c r="BG82" s="215"/>
      <c r="BH82" s="215"/>
      <c r="BI82" s="215"/>
      <c r="BJ82" s="215"/>
      <c r="BK82" s="215"/>
      <c r="BL82" s="215"/>
      <c r="BM82" s="215"/>
      <c r="BN82" s="215"/>
      <c r="BO82" s="215"/>
      <c r="BP82" s="215"/>
      <c r="BQ82" s="215"/>
      <c r="BR82" s="215"/>
      <c r="BS82" s="215"/>
      <c r="BT82" s="216">
        <v>0.25</v>
      </c>
      <c r="BU82" s="216"/>
      <c r="BV82" s="216"/>
      <c r="BW82" s="216"/>
      <c r="BX82" s="216"/>
      <c r="BY82" s="216"/>
      <c r="BZ82" s="216"/>
      <c r="CA82" s="216">
        <v>0.78819444444444453</v>
      </c>
      <c r="CB82" s="216"/>
      <c r="CC82" s="216"/>
      <c r="CD82" s="216"/>
      <c r="CE82" s="216"/>
      <c r="CF82" s="216"/>
      <c r="CG82" s="216"/>
    </row>
    <row r="83" spans="1:85" s="2" customFormat="1" ht="13" customHeight="1">
      <c r="A83" s="60" t="s">
        <v>84</v>
      </c>
      <c r="B83" s="60"/>
      <c r="C83" s="60"/>
      <c r="D83" s="60"/>
      <c r="E83" s="60"/>
      <c r="F83" s="60"/>
      <c r="G83" s="60"/>
      <c r="H83" s="60"/>
      <c r="I83" s="60"/>
      <c r="J83" s="60"/>
      <c r="K83" s="215" t="s">
        <v>149</v>
      </c>
      <c r="L83" s="215"/>
      <c r="M83" s="215"/>
      <c r="N83" s="215"/>
      <c r="O83" s="215"/>
      <c r="P83" s="215"/>
      <c r="Q83" s="215"/>
      <c r="R83" s="215"/>
      <c r="S83" s="215"/>
      <c r="T83" s="215"/>
      <c r="U83" s="215"/>
      <c r="V83" s="215"/>
      <c r="W83" s="215"/>
      <c r="X83" s="215"/>
      <c r="Y83" s="215"/>
      <c r="Z83" s="215"/>
      <c r="AA83" s="215"/>
      <c r="AB83" s="215"/>
      <c r="AC83" s="216">
        <v>0.23819444444444446</v>
      </c>
      <c r="AD83" s="216"/>
      <c r="AE83" s="216"/>
      <c r="AF83" s="216"/>
      <c r="AG83" s="216"/>
      <c r="AH83" s="216"/>
      <c r="AI83" s="216"/>
      <c r="AJ83" s="216">
        <v>0.78819444444444453</v>
      </c>
      <c r="AK83" s="216"/>
      <c r="AL83" s="216"/>
      <c r="AM83" s="216"/>
      <c r="AN83" s="216"/>
      <c r="AO83" s="216"/>
      <c r="AP83" s="216"/>
      <c r="AR83" s="217" t="s">
        <v>158</v>
      </c>
      <c r="AS83" s="217"/>
      <c r="AT83" s="217"/>
      <c r="AU83" s="217"/>
      <c r="AV83" s="217"/>
      <c r="AW83" s="217"/>
      <c r="AX83" s="217"/>
      <c r="AY83" s="217"/>
      <c r="AZ83" s="217"/>
      <c r="BA83" s="217"/>
      <c r="BB83" s="215" t="s">
        <v>160</v>
      </c>
      <c r="BC83" s="215"/>
      <c r="BD83" s="215"/>
      <c r="BE83" s="215"/>
      <c r="BF83" s="215"/>
      <c r="BG83" s="215"/>
      <c r="BH83" s="215"/>
      <c r="BI83" s="215"/>
      <c r="BJ83" s="215"/>
      <c r="BK83" s="215"/>
      <c r="BL83" s="215"/>
      <c r="BM83" s="215"/>
      <c r="BN83" s="215"/>
      <c r="BO83" s="215"/>
      <c r="BP83" s="215"/>
      <c r="BQ83" s="215"/>
      <c r="BR83" s="215"/>
      <c r="BS83" s="215"/>
      <c r="BT83" s="216">
        <v>0.25</v>
      </c>
      <c r="BU83" s="216"/>
      <c r="BV83" s="216"/>
      <c r="BW83" s="216"/>
      <c r="BX83" s="216"/>
      <c r="BY83" s="216"/>
      <c r="BZ83" s="216"/>
      <c r="CA83" s="216">
        <v>0.78819444444444453</v>
      </c>
      <c r="CB83" s="216"/>
      <c r="CC83" s="216"/>
      <c r="CD83" s="216"/>
      <c r="CE83" s="216"/>
      <c r="CF83" s="216"/>
      <c r="CG83" s="216"/>
    </row>
    <row r="84" spans="1:85" s="2" customFormat="1" ht="13" customHeight="1">
      <c r="A84" s="61" t="s">
        <v>85</v>
      </c>
      <c r="B84" s="61"/>
      <c r="C84" s="61"/>
      <c r="D84" s="61"/>
      <c r="E84" s="61"/>
      <c r="F84" s="61"/>
      <c r="G84" s="61"/>
      <c r="H84" s="61"/>
      <c r="I84" s="61"/>
      <c r="J84" s="61"/>
      <c r="K84" s="62" t="s">
        <v>74</v>
      </c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 t="s">
        <v>75</v>
      </c>
      <c r="AD84" s="62"/>
      <c r="AE84" s="62"/>
      <c r="AF84" s="62"/>
      <c r="AG84" s="62"/>
      <c r="AH84" s="62"/>
      <c r="AI84" s="62"/>
      <c r="AJ84" s="62" t="s">
        <v>76</v>
      </c>
      <c r="AK84" s="62"/>
      <c r="AL84" s="62"/>
      <c r="AM84" s="62"/>
      <c r="AN84" s="62"/>
      <c r="AO84" s="62"/>
      <c r="AP84" s="62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5"/>
      <c r="BC84" s="215"/>
      <c r="BD84" s="215"/>
      <c r="BE84" s="215"/>
      <c r="BF84" s="215"/>
      <c r="BG84" s="215"/>
      <c r="BH84" s="215"/>
      <c r="BI84" s="215"/>
      <c r="BJ84" s="215"/>
      <c r="BK84" s="215"/>
      <c r="BL84" s="215"/>
      <c r="BM84" s="215"/>
      <c r="BN84" s="215"/>
      <c r="BO84" s="215"/>
      <c r="BP84" s="215"/>
      <c r="BQ84" s="215"/>
      <c r="BR84" s="215"/>
      <c r="BS84" s="215"/>
      <c r="BT84" s="216"/>
      <c r="BU84" s="216"/>
      <c r="BV84" s="216"/>
      <c r="BW84" s="216"/>
      <c r="BX84" s="216"/>
      <c r="BY84" s="216"/>
      <c r="BZ84" s="216"/>
      <c r="CA84" s="216"/>
      <c r="CB84" s="216"/>
      <c r="CC84" s="216"/>
      <c r="CD84" s="216"/>
      <c r="CE84" s="216"/>
      <c r="CF84" s="216"/>
      <c r="CG84" s="216"/>
    </row>
    <row r="85" spans="1:85" s="2" customFormat="1" ht="13" customHeight="1">
      <c r="A85" s="60" t="s">
        <v>86</v>
      </c>
      <c r="B85" s="60"/>
      <c r="C85" s="60"/>
      <c r="D85" s="60"/>
      <c r="E85" s="60"/>
      <c r="F85" s="60"/>
      <c r="G85" s="60"/>
      <c r="H85" s="60"/>
      <c r="I85" s="60"/>
      <c r="J85" s="60"/>
      <c r="K85" s="215" t="s">
        <v>150</v>
      </c>
      <c r="L85" s="215"/>
      <c r="M85" s="215"/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6">
        <v>0.24305555555555555</v>
      </c>
      <c r="AD85" s="216"/>
      <c r="AE85" s="216"/>
      <c r="AF85" s="216"/>
      <c r="AG85" s="216"/>
      <c r="AH85" s="216"/>
      <c r="AI85" s="216"/>
      <c r="AJ85" s="216">
        <v>0.78819444444444453</v>
      </c>
      <c r="AK85" s="216"/>
      <c r="AL85" s="216"/>
      <c r="AM85" s="216"/>
      <c r="AN85" s="216"/>
      <c r="AO85" s="216"/>
      <c r="AP85" s="216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5"/>
      <c r="BC85" s="215"/>
      <c r="BD85" s="215"/>
      <c r="BE85" s="215"/>
      <c r="BF85" s="215"/>
      <c r="BG85" s="215"/>
      <c r="BH85" s="215"/>
      <c r="BI85" s="215"/>
      <c r="BJ85" s="215"/>
      <c r="BK85" s="215"/>
      <c r="BL85" s="215"/>
      <c r="BM85" s="215"/>
      <c r="BN85" s="215"/>
      <c r="BO85" s="215"/>
      <c r="BP85" s="215"/>
      <c r="BQ85" s="215"/>
      <c r="BR85" s="215"/>
      <c r="BS85" s="215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</row>
    <row r="86" spans="1:85" s="2" customFormat="1" ht="13" customHeight="1">
      <c r="A86" s="60" t="s">
        <v>87</v>
      </c>
      <c r="B86" s="60"/>
      <c r="C86" s="60"/>
      <c r="D86" s="60"/>
      <c r="E86" s="60"/>
      <c r="F86" s="60"/>
      <c r="G86" s="60"/>
      <c r="H86" s="60"/>
      <c r="I86" s="60"/>
      <c r="J86" s="60"/>
      <c r="K86" s="215" t="s">
        <v>151</v>
      </c>
      <c r="L86" s="215"/>
      <c r="M86" s="215"/>
      <c r="N86" s="215"/>
      <c r="O86" s="215"/>
      <c r="P86" s="215"/>
      <c r="Q86" s="215"/>
      <c r="R86" s="215"/>
      <c r="S86" s="215"/>
      <c r="T86" s="215"/>
      <c r="U86" s="215"/>
      <c r="V86" s="215"/>
      <c r="W86" s="215"/>
      <c r="X86" s="215"/>
      <c r="Y86" s="215"/>
      <c r="Z86" s="215"/>
      <c r="AA86" s="215"/>
      <c r="AB86" s="215"/>
      <c r="AC86" s="216">
        <v>0.24305555555555555</v>
      </c>
      <c r="AD86" s="216"/>
      <c r="AE86" s="216"/>
      <c r="AF86" s="216"/>
      <c r="AG86" s="216"/>
      <c r="AH86" s="216"/>
      <c r="AI86" s="216"/>
      <c r="AJ86" s="216">
        <v>0.78819444444444453</v>
      </c>
      <c r="AK86" s="216"/>
      <c r="AL86" s="216"/>
      <c r="AM86" s="216"/>
      <c r="AN86" s="216"/>
      <c r="AO86" s="216"/>
      <c r="AP86" s="216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5"/>
      <c r="BC86" s="215"/>
      <c r="BD86" s="215"/>
      <c r="BE86" s="215"/>
      <c r="BF86" s="215"/>
      <c r="BG86" s="215"/>
      <c r="BH86" s="215"/>
      <c r="BI86" s="215"/>
      <c r="BJ86" s="215"/>
      <c r="BK86" s="215"/>
      <c r="BL86" s="215"/>
      <c r="BM86" s="215"/>
      <c r="BN86" s="215"/>
      <c r="BO86" s="215"/>
      <c r="BP86" s="215"/>
      <c r="BQ86" s="215"/>
      <c r="BR86" s="215"/>
      <c r="BS86" s="215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</row>
    <row r="87" spans="1:85" s="2" customFormat="1" ht="13" customHeight="1">
      <c r="A87" s="60" t="s">
        <v>88</v>
      </c>
      <c r="B87" s="60"/>
      <c r="C87" s="60"/>
      <c r="D87" s="60"/>
      <c r="E87" s="60"/>
      <c r="F87" s="60"/>
      <c r="G87" s="60"/>
      <c r="H87" s="60"/>
      <c r="I87" s="60"/>
      <c r="J87" s="60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5"/>
      <c r="BC87" s="215"/>
      <c r="BD87" s="215"/>
      <c r="BE87" s="215"/>
      <c r="BF87" s="215"/>
      <c r="BG87" s="215"/>
      <c r="BH87" s="215"/>
      <c r="BI87" s="215"/>
      <c r="BJ87" s="215"/>
      <c r="BK87" s="215"/>
      <c r="BL87" s="215"/>
      <c r="BM87" s="215"/>
      <c r="BN87" s="215"/>
      <c r="BO87" s="215"/>
      <c r="BP87" s="215"/>
      <c r="BQ87" s="215"/>
      <c r="BR87" s="215"/>
      <c r="BS87" s="215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</row>
    <row r="88" spans="1:85" s="2" customFormat="1" ht="13" customHeight="1">
      <c r="A88" s="61" t="s">
        <v>89</v>
      </c>
      <c r="B88" s="61"/>
      <c r="C88" s="61"/>
      <c r="D88" s="61"/>
      <c r="E88" s="61"/>
      <c r="F88" s="61"/>
      <c r="G88" s="61"/>
      <c r="H88" s="61"/>
      <c r="I88" s="61"/>
      <c r="J88" s="61"/>
      <c r="K88" s="62" t="s">
        <v>74</v>
      </c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 t="s">
        <v>75</v>
      </c>
      <c r="AD88" s="62"/>
      <c r="AE88" s="62"/>
      <c r="AF88" s="62"/>
      <c r="AG88" s="62"/>
      <c r="AH88" s="62"/>
      <c r="AI88" s="62"/>
      <c r="AJ88" s="62" t="s">
        <v>76</v>
      </c>
      <c r="AK88" s="62"/>
      <c r="AL88" s="62"/>
      <c r="AM88" s="62"/>
      <c r="AN88" s="62"/>
      <c r="AO88" s="62"/>
      <c r="AP88" s="62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5"/>
      <c r="BC88" s="215"/>
      <c r="BD88" s="215"/>
      <c r="BE88" s="215"/>
      <c r="BF88" s="215"/>
      <c r="BG88" s="215"/>
      <c r="BH88" s="215"/>
      <c r="BI88" s="215"/>
      <c r="BJ88" s="215"/>
      <c r="BK88" s="215"/>
      <c r="BL88" s="215"/>
      <c r="BM88" s="215"/>
      <c r="BN88" s="215"/>
      <c r="BO88" s="215"/>
      <c r="BP88" s="215"/>
      <c r="BQ88" s="215"/>
      <c r="BR88" s="215"/>
      <c r="BS88" s="215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</row>
    <row r="89" spans="1:85" s="2" customFormat="1" ht="13" customHeight="1">
      <c r="A89" s="60" t="s">
        <v>90</v>
      </c>
      <c r="B89" s="60"/>
      <c r="C89" s="60"/>
      <c r="D89" s="60"/>
      <c r="E89" s="60"/>
      <c r="F89" s="60"/>
      <c r="G89" s="60"/>
      <c r="H89" s="60"/>
      <c r="I89" s="60"/>
      <c r="J89" s="60"/>
      <c r="K89" s="215" t="s">
        <v>152</v>
      </c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6">
        <v>0.24374999999999999</v>
      </c>
      <c r="AD89" s="216"/>
      <c r="AE89" s="216"/>
      <c r="AF89" s="216"/>
      <c r="AG89" s="216"/>
      <c r="AH89" s="216"/>
      <c r="AI89" s="216"/>
      <c r="AJ89" s="216">
        <v>0.78819444444444453</v>
      </c>
      <c r="AK89" s="216"/>
      <c r="AL89" s="216"/>
      <c r="AM89" s="216"/>
      <c r="AN89" s="216"/>
      <c r="AO89" s="216"/>
      <c r="AP89" s="216"/>
      <c r="AR89" s="217"/>
      <c r="AS89" s="217"/>
      <c r="AT89" s="217"/>
      <c r="AU89" s="217"/>
      <c r="AV89" s="217"/>
      <c r="AW89" s="217"/>
      <c r="AX89" s="217"/>
      <c r="AY89" s="217"/>
      <c r="AZ89" s="217"/>
      <c r="BA89" s="217"/>
      <c r="BB89" s="215"/>
      <c r="BC89" s="215"/>
      <c r="BD89" s="215"/>
      <c r="BE89" s="215"/>
      <c r="BF89" s="215"/>
      <c r="BG89" s="215"/>
      <c r="BH89" s="215"/>
      <c r="BI89" s="215"/>
      <c r="BJ89" s="215"/>
      <c r="BK89" s="215"/>
      <c r="BL89" s="215"/>
      <c r="BM89" s="215"/>
      <c r="BN89" s="215"/>
      <c r="BO89" s="215"/>
      <c r="BP89" s="215"/>
      <c r="BQ89" s="215"/>
      <c r="BR89" s="215"/>
      <c r="BS89" s="215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</row>
    <row r="90" spans="1:85" s="2" customFormat="1" ht="13" customHeight="1">
      <c r="A90" s="60" t="s">
        <v>91</v>
      </c>
      <c r="B90" s="60"/>
      <c r="C90" s="60"/>
      <c r="D90" s="60"/>
      <c r="E90" s="60"/>
      <c r="F90" s="60"/>
      <c r="G90" s="60"/>
      <c r="H90" s="60"/>
      <c r="I90" s="60"/>
      <c r="J90" s="60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5"/>
      <c r="BC90" s="215"/>
      <c r="BD90" s="215"/>
      <c r="BE90" s="215"/>
      <c r="BF90" s="215"/>
      <c r="BG90" s="215"/>
      <c r="BH90" s="215"/>
      <c r="BI90" s="215"/>
      <c r="BJ90" s="215"/>
      <c r="BK90" s="215"/>
      <c r="BL90" s="215"/>
      <c r="BM90" s="215"/>
      <c r="BN90" s="215"/>
      <c r="BO90" s="215"/>
      <c r="BP90" s="215"/>
      <c r="BQ90" s="215"/>
      <c r="BR90" s="215"/>
      <c r="BS90" s="215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</row>
    <row r="91" spans="1:85" s="2" customFormat="1" ht="13" customHeight="1">
      <c r="A91" s="60" t="s">
        <v>92</v>
      </c>
      <c r="B91" s="60"/>
      <c r="C91" s="60"/>
      <c r="D91" s="60"/>
      <c r="E91" s="60"/>
      <c r="F91" s="60"/>
      <c r="G91" s="60"/>
      <c r="H91" s="60"/>
      <c r="I91" s="60"/>
      <c r="J91" s="60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  <c r="AO91" s="216"/>
      <c r="AP91" s="216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5"/>
      <c r="BC91" s="215"/>
      <c r="BD91" s="215"/>
      <c r="BE91" s="215"/>
      <c r="BF91" s="215"/>
      <c r="BG91" s="215"/>
      <c r="BH91" s="215"/>
      <c r="BI91" s="215"/>
      <c r="BJ91" s="215"/>
      <c r="BK91" s="215"/>
      <c r="BL91" s="215"/>
      <c r="BM91" s="215"/>
      <c r="BN91" s="215"/>
      <c r="BO91" s="215"/>
      <c r="BP91" s="215"/>
      <c r="BQ91" s="215"/>
      <c r="BR91" s="215"/>
      <c r="BS91" s="215"/>
      <c r="BT91" s="216"/>
      <c r="BU91" s="216"/>
      <c r="BV91" s="216"/>
      <c r="BW91" s="216"/>
      <c r="BX91" s="216"/>
      <c r="BY91" s="216"/>
      <c r="BZ91" s="216"/>
      <c r="CA91" s="216"/>
      <c r="CB91" s="216"/>
      <c r="CC91" s="216"/>
      <c r="CD91" s="216"/>
      <c r="CE91" s="216"/>
      <c r="CF91" s="216"/>
      <c r="CG91" s="216"/>
    </row>
    <row r="92" spans="1:85" s="2" customFormat="1" ht="13" customHeight="1">
      <c r="A92" s="61" t="s">
        <v>93</v>
      </c>
      <c r="B92" s="61"/>
      <c r="C92" s="61"/>
      <c r="D92" s="61"/>
      <c r="E92" s="61"/>
      <c r="F92" s="61"/>
      <c r="G92" s="61"/>
      <c r="H92" s="61"/>
      <c r="I92" s="61"/>
      <c r="J92" s="61"/>
      <c r="K92" s="62" t="s">
        <v>74</v>
      </c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 t="s">
        <v>75</v>
      </c>
      <c r="AD92" s="62"/>
      <c r="AE92" s="62"/>
      <c r="AF92" s="62"/>
      <c r="AG92" s="62"/>
      <c r="AH92" s="62"/>
      <c r="AI92" s="62"/>
      <c r="AJ92" s="62" t="s">
        <v>76</v>
      </c>
      <c r="AK92" s="62"/>
      <c r="AL92" s="62"/>
      <c r="AM92" s="62"/>
      <c r="AN92" s="62"/>
      <c r="AO92" s="62"/>
      <c r="AP92" s="62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5"/>
      <c r="BC92" s="215"/>
      <c r="BD92" s="215"/>
      <c r="BE92" s="215"/>
      <c r="BF92" s="215"/>
      <c r="BG92" s="215"/>
      <c r="BH92" s="215"/>
      <c r="BI92" s="215"/>
      <c r="BJ92" s="215"/>
      <c r="BK92" s="215"/>
      <c r="BL92" s="215"/>
      <c r="BM92" s="215"/>
      <c r="BN92" s="215"/>
      <c r="BO92" s="215"/>
      <c r="BP92" s="215"/>
      <c r="BQ92" s="215"/>
      <c r="BR92" s="215"/>
      <c r="BS92" s="215"/>
      <c r="BT92" s="216"/>
      <c r="BU92" s="216"/>
      <c r="BV92" s="216"/>
      <c r="BW92" s="216"/>
      <c r="BX92" s="216"/>
      <c r="BY92" s="216"/>
      <c r="BZ92" s="216"/>
      <c r="CA92" s="216"/>
      <c r="CB92" s="216"/>
      <c r="CC92" s="216"/>
      <c r="CD92" s="216"/>
      <c r="CE92" s="216"/>
      <c r="CF92" s="216"/>
      <c r="CG92" s="216"/>
    </row>
    <row r="93" spans="1:85" s="2" customFormat="1" ht="13" customHeight="1">
      <c r="A93" s="60" t="s">
        <v>94</v>
      </c>
      <c r="B93" s="60"/>
      <c r="C93" s="60"/>
      <c r="D93" s="60"/>
      <c r="E93" s="60"/>
      <c r="F93" s="60"/>
      <c r="G93" s="60"/>
      <c r="H93" s="60"/>
      <c r="I93" s="60"/>
      <c r="J93" s="60"/>
      <c r="K93" s="215" t="s">
        <v>153</v>
      </c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6">
        <v>0.25208333333333333</v>
      </c>
      <c r="AD93" s="216"/>
      <c r="AE93" s="216"/>
      <c r="AF93" s="216"/>
      <c r="AG93" s="216"/>
      <c r="AH93" s="216"/>
      <c r="AI93" s="216"/>
      <c r="AJ93" s="216">
        <v>0.78819444444444453</v>
      </c>
      <c r="AK93" s="216"/>
      <c r="AL93" s="216"/>
      <c r="AM93" s="216"/>
      <c r="AN93" s="216"/>
      <c r="AO93" s="216"/>
      <c r="AP93" s="216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5"/>
      <c r="BC93" s="215"/>
      <c r="BD93" s="215"/>
      <c r="BE93" s="215"/>
      <c r="BF93" s="215"/>
      <c r="BG93" s="215"/>
      <c r="BH93" s="215"/>
      <c r="BI93" s="215"/>
      <c r="BJ93" s="215"/>
      <c r="BK93" s="215"/>
      <c r="BL93" s="215"/>
      <c r="BM93" s="215"/>
      <c r="BN93" s="215"/>
      <c r="BO93" s="215"/>
      <c r="BP93" s="215"/>
      <c r="BQ93" s="215"/>
      <c r="BR93" s="215"/>
      <c r="BS93" s="215"/>
      <c r="BT93" s="216"/>
      <c r="BU93" s="216"/>
      <c r="BV93" s="216"/>
      <c r="BW93" s="216"/>
      <c r="BX93" s="216"/>
      <c r="BY93" s="216"/>
      <c r="BZ93" s="216"/>
      <c r="CA93" s="216"/>
      <c r="CB93" s="216"/>
      <c r="CC93" s="216"/>
      <c r="CD93" s="216"/>
      <c r="CE93" s="216"/>
      <c r="CF93" s="216"/>
      <c r="CG93" s="216"/>
    </row>
    <row r="94" spans="1:85" s="2" customFormat="1" ht="13" customHeight="1">
      <c r="A94" s="60" t="s">
        <v>95</v>
      </c>
      <c r="B94" s="60"/>
      <c r="C94" s="60"/>
      <c r="D94" s="60"/>
      <c r="E94" s="60"/>
      <c r="F94" s="60"/>
      <c r="G94" s="60"/>
      <c r="H94" s="60"/>
      <c r="I94" s="60"/>
      <c r="J94" s="60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  <c r="AO94" s="216"/>
      <c r="AP94" s="216"/>
      <c r="AR94" s="217"/>
      <c r="AS94" s="217"/>
      <c r="AT94" s="217"/>
      <c r="AU94" s="217"/>
      <c r="AV94" s="217"/>
      <c r="AW94" s="217"/>
      <c r="AX94" s="217"/>
      <c r="AY94" s="217"/>
      <c r="AZ94" s="217"/>
      <c r="BA94" s="217"/>
      <c r="BB94" s="215"/>
      <c r="BC94" s="215"/>
      <c r="BD94" s="215"/>
      <c r="BE94" s="215"/>
      <c r="BF94" s="215"/>
      <c r="BG94" s="215"/>
      <c r="BH94" s="215"/>
      <c r="BI94" s="215"/>
      <c r="BJ94" s="215"/>
      <c r="BK94" s="215"/>
      <c r="BL94" s="215"/>
      <c r="BM94" s="215"/>
      <c r="BN94" s="215"/>
      <c r="BO94" s="215"/>
      <c r="BP94" s="215"/>
      <c r="BQ94" s="215"/>
      <c r="BR94" s="215"/>
      <c r="BS94" s="215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</row>
    <row r="95" spans="1:85" s="2" customFormat="1" ht="13" customHeight="1">
      <c r="A95" s="61" t="s">
        <v>96</v>
      </c>
      <c r="B95" s="61"/>
      <c r="C95" s="61"/>
      <c r="D95" s="61"/>
      <c r="E95" s="61"/>
      <c r="F95" s="61"/>
      <c r="G95" s="61"/>
      <c r="H95" s="61"/>
      <c r="I95" s="61"/>
      <c r="J95" s="61"/>
      <c r="K95" s="62" t="s">
        <v>74</v>
      </c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 t="s">
        <v>75</v>
      </c>
      <c r="AD95" s="62"/>
      <c r="AE95" s="62"/>
      <c r="AF95" s="62"/>
      <c r="AG95" s="62"/>
      <c r="AH95" s="62"/>
      <c r="AI95" s="62"/>
      <c r="AJ95" s="62" t="s">
        <v>76</v>
      </c>
      <c r="AK95" s="62"/>
      <c r="AL95" s="62"/>
      <c r="AM95" s="62"/>
      <c r="AN95" s="62"/>
      <c r="AO95" s="62"/>
      <c r="AP95" s="62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5"/>
      <c r="BC95" s="215"/>
      <c r="BD95" s="215"/>
      <c r="BE95" s="215"/>
      <c r="BF95" s="215"/>
      <c r="BG95" s="215"/>
      <c r="BH95" s="215"/>
      <c r="BI95" s="215"/>
      <c r="BJ95" s="215"/>
      <c r="BK95" s="215"/>
      <c r="BL95" s="215"/>
      <c r="BM95" s="215"/>
      <c r="BN95" s="215"/>
      <c r="BO95" s="215"/>
      <c r="BP95" s="215"/>
      <c r="BQ95" s="215"/>
      <c r="BR95" s="215"/>
      <c r="BS95" s="215"/>
      <c r="BT95" s="216"/>
      <c r="BU95" s="216"/>
      <c r="BV95" s="216"/>
      <c r="BW95" s="216"/>
      <c r="BX95" s="216"/>
      <c r="BY95" s="216"/>
      <c r="BZ95" s="216"/>
      <c r="CA95" s="216"/>
      <c r="CB95" s="216"/>
      <c r="CC95" s="216"/>
      <c r="CD95" s="216"/>
      <c r="CE95" s="216"/>
      <c r="CF95" s="216"/>
      <c r="CG95" s="216"/>
    </row>
    <row r="96" spans="1:85" s="2" customFormat="1" ht="13" customHeight="1">
      <c r="A96" s="60" t="s">
        <v>72</v>
      </c>
      <c r="B96" s="60"/>
      <c r="C96" s="60"/>
      <c r="D96" s="60"/>
      <c r="E96" s="60"/>
      <c r="F96" s="60"/>
      <c r="G96" s="60"/>
      <c r="H96" s="60"/>
      <c r="I96" s="60"/>
      <c r="J96" s="60"/>
      <c r="K96" s="215" t="s">
        <v>154</v>
      </c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6">
        <v>0.22222222222222221</v>
      </c>
      <c r="AD96" s="216"/>
      <c r="AE96" s="216"/>
      <c r="AF96" s="216"/>
      <c r="AG96" s="216"/>
      <c r="AH96" s="216"/>
      <c r="AI96" s="216"/>
      <c r="AJ96" s="216">
        <v>0.78819444444444453</v>
      </c>
      <c r="AK96" s="216"/>
      <c r="AL96" s="216"/>
      <c r="AM96" s="216"/>
      <c r="AN96" s="216"/>
      <c r="AO96" s="216"/>
      <c r="AP96" s="216"/>
      <c r="AR96" s="217"/>
      <c r="AS96" s="217"/>
      <c r="AT96" s="217"/>
      <c r="AU96" s="217"/>
      <c r="AV96" s="217"/>
      <c r="AW96" s="217"/>
      <c r="AX96" s="217"/>
      <c r="AY96" s="217"/>
      <c r="AZ96" s="217"/>
      <c r="BA96" s="217"/>
      <c r="BB96" s="215"/>
      <c r="BC96" s="215"/>
      <c r="BD96" s="215"/>
      <c r="BE96" s="215"/>
      <c r="BF96" s="215"/>
      <c r="BG96" s="215"/>
      <c r="BH96" s="215"/>
      <c r="BI96" s="215"/>
      <c r="BJ96" s="215"/>
      <c r="BK96" s="215"/>
      <c r="BL96" s="215"/>
      <c r="BM96" s="215"/>
      <c r="BN96" s="215"/>
      <c r="BO96" s="215"/>
      <c r="BP96" s="215"/>
      <c r="BQ96" s="215"/>
      <c r="BR96" s="215"/>
      <c r="BS96" s="215"/>
      <c r="BT96" s="216"/>
      <c r="BU96" s="216"/>
      <c r="BV96" s="216"/>
      <c r="BW96" s="216"/>
      <c r="BX96" s="216"/>
      <c r="BY96" s="216"/>
      <c r="BZ96" s="216"/>
      <c r="CA96" s="216"/>
      <c r="CB96" s="216"/>
      <c r="CC96" s="216"/>
      <c r="CD96" s="216"/>
      <c r="CE96" s="216"/>
      <c r="CF96" s="216"/>
      <c r="CG96" s="216"/>
    </row>
    <row r="97" spans="1:85" s="2" customFormat="1" ht="13" customHeight="1">
      <c r="A97" s="60" t="s">
        <v>97</v>
      </c>
      <c r="B97" s="60"/>
      <c r="C97" s="60"/>
      <c r="D97" s="60"/>
      <c r="E97" s="60"/>
      <c r="F97" s="60"/>
      <c r="G97" s="60"/>
      <c r="H97" s="60"/>
      <c r="I97" s="60"/>
      <c r="J97" s="60"/>
      <c r="K97" s="215" t="s">
        <v>155</v>
      </c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6">
        <v>0.22222222222222221</v>
      </c>
      <c r="AD97" s="216"/>
      <c r="AE97" s="216"/>
      <c r="AF97" s="216"/>
      <c r="AG97" s="216"/>
      <c r="AH97" s="216"/>
      <c r="AI97" s="216"/>
      <c r="AJ97" s="216">
        <v>0.78819444444444453</v>
      </c>
      <c r="AK97" s="216"/>
      <c r="AL97" s="216"/>
      <c r="AM97" s="216"/>
      <c r="AN97" s="216"/>
      <c r="AO97" s="216"/>
      <c r="AP97" s="216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5"/>
      <c r="BC97" s="215"/>
      <c r="BD97" s="215"/>
      <c r="BE97" s="215"/>
      <c r="BF97" s="215"/>
      <c r="BG97" s="215"/>
      <c r="BH97" s="215"/>
      <c r="BI97" s="215"/>
      <c r="BJ97" s="215"/>
      <c r="BK97" s="215"/>
      <c r="BL97" s="215"/>
      <c r="BM97" s="215"/>
      <c r="BN97" s="215"/>
      <c r="BO97" s="215"/>
      <c r="BP97" s="215"/>
      <c r="BQ97" s="215"/>
      <c r="BR97" s="215"/>
      <c r="BS97" s="215"/>
      <c r="BT97" s="216"/>
      <c r="BU97" s="216"/>
      <c r="BV97" s="216"/>
      <c r="BW97" s="216"/>
      <c r="BX97" s="216"/>
      <c r="BY97" s="216"/>
      <c r="BZ97" s="216"/>
      <c r="CA97" s="216"/>
      <c r="CB97" s="216"/>
      <c r="CC97" s="216"/>
      <c r="CD97" s="216"/>
      <c r="CE97" s="216"/>
      <c r="CF97" s="216"/>
      <c r="CG97" s="216"/>
    </row>
    <row r="98" spans="1:85" s="2" customFormat="1" ht="13" customHeight="1">
      <c r="A98" s="60" t="s">
        <v>98</v>
      </c>
      <c r="B98" s="60"/>
      <c r="C98" s="60"/>
      <c r="D98" s="60"/>
      <c r="E98" s="60"/>
      <c r="F98" s="60"/>
      <c r="G98" s="60"/>
      <c r="H98" s="60"/>
      <c r="I98" s="60"/>
      <c r="J98" s="60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5"/>
      <c r="Y98" s="215"/>
      <c r="Z98" s="215"/>
      <c r="AA98" s="215"/>
      <c r="AB98" s="215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  <c r="AO98" s="216"/>
      <c r="AP98" s="216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5"/>
      <c r="BC98" s="215"/>
      <c r="BD98" s="215"/>
      <c r="BE98" s="215"/>
      <c r="BF98" s="215"/>
      <c r="BG98" s="215"/>
      <c r="BH98" s="215"/>
      <c r="BI98" s="215"/>
      <c r="BJ98" s="215"/>
      <c r="BK98" s="215"/>
      <c r="BL98" s="215"/>
      <c r="BM98" s="215"/>
      <c r="BN98" s="215"/>
      <c r="BO98" s="215"/>
      <c r="BP98" s="215"/>
      <c r="BQ98" s="215"/>
      <c r="BR98" s="215"/>
      <c r="BS98" s="215"/>
      <c r="BT98" s="216"/>
      <c r="BU98" s="216"/>
      <c r="BV98" s="216"/>
      <c r="BW98" s="216"/>
      <c r="BX98" s="216"/>
      <c r="BY98" s="216"/>
      <c r="BZ98" s="216"/>
      <c r="CA98" s="216"/>
      <c r="CB98" s="216"/>
      <c r="CC98" s="216"/>
      <c r="CD98" s="216"/>
      <c r="CE98" s="216"/>
      <c r="CF98" s="216"/>
      <c r="CG98" s="216"/>
    </row>
    <row r="99" spans="1:85" s="2" customFormat="1" ht="2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</row>
    <row r="100" spans="1:85" ht="13" customHeight="1">
      <c r="A100" s="53" t="s">
        <v>113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5"/>
    </row>
    <row r="101" spans="1:85" s="45" customFormat="1" ht="13" customHeight="1">
      <c r="A101" s="218" t="s">
        <v>161</v>
      </c>
      <c r="B101" s="219"/>
      <c r="C101" s="219"/>
      <c r="D101" s="219"/>
      <c r="E101" s="219"/>
      <c r="F101" s="219"/>
      <c r="G101" s="219"/>
      <c r="H101" s="219"/>
      <c r="I101" s="219"/>
      <c r="J101" s="219"/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19"/>
      <c r="AH101" s="219"/>
      <c r="AI101" s="219"/>
      <c r="AJ101" s="219"/>
      <c r="AK101" s="219"/>
      <c r="AL101" s="219"/>
      <c r="AM101" s="219"/>
      <c r="AN101" s="219"/>
      <c r="AO101" s="219"/>
      <c r="AP101" s="219"/>
      <c r="AQ101" s="219"/>
      <c r="AR101" s="219"/>
      <c r="AS101" s="219"/>
      <c r="AT101" s="219"/>
      <c r="AU101" s="219"/>
      <c r="AV101" s="219"/>
      <c r="AW101" s="219"/>
      <c r="AX101" s="219"/>
      <c r="AY101" s="219"/>
      <c r="AZ101" s="219"/>
      <c r="BA101" s="219"/>
      <c r="BB101" s="219"/>
      <c r="BC101" s="219"/>
      <c r="BD101" s="219"/>
      <c r="BE101" s="219"/>
      <c r="BF101" s="219"/>
      <c r="BG101" s="219"/>
      <c r="BH101" s="219"/>
      <c r="BI101" s="219"/>
      <c r="BJ101" s="219"/>
      <c r="BK101" s="219"/>
      <c r="BL101" s="219"/>
      <c r="BM101" s="219"/>
      <c r="BN101" s="219"/>
      <c r="BO101" s="219"/>
      <c r="BP101" s="219"/>
      <c r="BQ101" s="219"/>
      <c r="BR101" s="219"/>
      <c r="BS101" s="219"/>
      <c r="BT101" s="219"/>
      <c r="BU101" s="219"/>
      <c r="BV101" s="219"/>
      <c r="BW101" s="219"/>
      <c r="BX101" s="219"/>
      <c r="BY101" s="219"/>
      <c r="BZ101" s="219"/>
      <c r="CA101" s="219"/>
      <c r="CB101" s="219"/>
      <c r="CC101" s="219"/>
      <c r="CD101" s="219"/>
      <c r="CE101" s="219"/>
      <c r="CF101" s="219"/>
      <c r="CG101" s="220"/>
    </row>
    <row r="102" spans="1:85" s="45" customFormat="1" ht="13" customHeight="1">
      <c r="A102" s="218" t="s">
        <v>162</v>
      </c>
      <c r="B102" s="219"/>
      <c r="C102" s="219"/>
      <c r="D102" s="219"/>
      <c r="E102" s="219"/>
      <c r="F102" s="219"/>
      <c r="G102" s="219"/>
      <c r="H102" s="219"/>
      <c r="I102" s="219"/>
      <c r="J102" s="219"/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19"/>
      <c r="AH102" s="219"/>
      <c r="AI102" s="219"/>
      <c r="AJ102" s="219"/>
      <c r="AK102" s="219"/>
      <c r="AL102" s="219"/>
      <c r="AM102" s="219"/>
      <c r="AN102" s="219"/>
      <c r="AO102" s="219"/>
      <c r="AP102" s="219"/>
      <c r="AQ102" s="219"/>
      <c r="AR102" s="219"/>
      <c r="AS102" s="219"/>
      <c r="AT102" s="219"/>
      <c r="AU102" s="219"/>
      <c r="AV102" s="219"/>
      <c r="AW102" s="219"/>
      <c r="AX102" s="219"/>
      <c r="AY102" s="219"/>
      <c r="AZ102" s="219"/>
      <c r="BA102" s="219"/>
      <c r="BB102" s="219"/>
      <c r="BC102" s="219"/>
      <c r="BD102" s="219"/>
      <c r="BE102" s="219"/>
      <c r="BF102" s="219"/>
      <c r="BG102" s="219"/>
      <c r="BH102" s="219"/>
      <c r="BI102" s="219"/>
      <c r="BJ102" s="219"/>
      <c r="BK102" s="219"/>
      <c r="BL102" s="219"/>
      <c r="BM102" s="219"/>
      <c r="BN102" s="219"/>
      <c r="BO102" s="219"/>
      <c r="BP102" s="219"/>
      <c r="BQ102" s="219"/>
      <c r="BR102" s="219"/>
      <c r="BS102" s="219"/>
      <c r="BT102" s="219"/>
      <c r="BU102" s="219"/>
      <c r="BV102" s="219"/>
      <c r="BW102" s="219"/>
      <c r="BX102" s="219"/>
      <c r="BY102" s="219"/>
      <c r="BZ102" s="219"/>
      <c r="CA102" s="219"/>
      <c r="CB102" s="219"/>
      <c r="CC102" s="219"/>
      <c r="CD102" s="219"/>
      <c r="CE102" s="219"/>
      <c r="CF102" s="219"/>
      <c r="CG102" s="220"/>
    </row>
    <row r="103" spans="1:85" s="45" customFormat="1" ht="13" customHeight="1">
      <c r="A103" s="218" t="s">
        <v>163</v>
      </c>
      <c r="B103" s="219"/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19"/>
      <c r="AH103" s="219"/>
      <c r="AI103" s="219"/>
      <c r="AJ103" s="219"/>
      <c r="AK103" s="219"/>
      <c r="AL103" s="219"/>
      <c r="AM103" s="219"/>
      <c r="AN103" s="219"/>
      <c r="AO103" s="219"/>
      <c r="AP103" s="219"/>
      <c r="AQ103" s="219"/>
      <c r="AR103" s="219"/>
      <c r="AS103" s="219"/>
      <c r="AT103" s="219"/>
      <c r="AU103" s="219"/>
      <c r="AV103" s="219"/>
      <c r="AW103" s="219"/>
      <c r="AX103" s="219"/>
      <c r="AY103" s="219"/>
      <c r="AZ103" s="219"/>
      <c r="BA103" s="219"/>
      <c r="BB103" s="219"/>
      <c r="BC103" s="219"/>
      <c r="BD103" s="219"/>
      <c r="BE103" s="219"/>
      <c r="BF103" s="219"/>
      <c r="BG103" s="219"/>
      <c r="BH103" s="219"/>
      <c r="BI103" s="219"/>
      <c r="BJ103" s="219"/>
      <c r="BK103" s="219"/>
      <c r="BL103" s="219"/>
      <c r="BM103" s="219"/>
      <c r="BN103" s="219"/>
      <c r="BO103" s="219"/>
      <c r="BP103" s="219"/>
      <c r="BQ103" s="219"/>
      <c r="BR103" s="219"/>
      <c r="BS103" s="219"/>
      <c r="BT103" s="219"/>
      <c r="BU103" s="219"/>
      <c r="BV103" s="219"/>
      <c r="BW103" s="219"/>
      <c r="BX103" s="219"/>
      <c r="BY103" s="219"/>
      <c r="BZ103" s="219"/>
      <c r="CA103" s="219"/>
      <c r="CB103" s="219"/>
      <c r="CC103" s="219"/>
      <c r="CD103" s="219"/>
      <c r="CE103" s="219"/>
      <c r="CF103" s="219"/>
      <c r="CG103" s="220"/>
    </row>
    <row r="104" spans="1:85" s="45" customFormat="1" ht="13" customHeight="1">
      <c r="A104" s="218"/>
      <c r="B104" s="219"/>
      <c r="C104" s="219"/>
      <c r="D104" s="219"/>
      <c r="E104" s="219"/>
      <c r="F104" s="219"/>
      <c r="G104" s="219"/>
      <c r="H104" s="219"/>
      <c r="I104" s="219"/>
      <c r="J104" s="219"/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19"/>
      <c r="AH104" s="219"/>
      <c r="AI104" s="219"/>
      <c r="AJ104" s="219"/>
      <c r="AK104" s="219"/>
      <c r="AL104" s="219"/>
      <c r="AM104" s="219"/>
      <c r="AN104" s="219"/>
      <c r="AO104" s="219"/>
      <c r="AP104" s="219"/>
      <c r="AQ104" s="219"/>
      <c r="AR104" s="219"/>
      <c r="AS104" s="219"/>
      <c r="AT104" s="219"/>
      <c r="AU104" s="219"/>
      <c r="AV104" s="219"/>
      <c r="AW104" s="219"/>
      <c r="AX104" s="219"/>
      <c r="AY104" s="219"/>
      <c r="AZ104" s="219"/>
      <c r="BA104" s="219"/>
      <c r="BB104" s="219"/>
      <c r="BC104" s="219"/>
      <c r="BD104" s="219"/>
      <c r="BE104" s="219"/>
      <c r="BF104" s="219"/>
      <c r="BG104" s="219"/>
      <c r="BH104" s="219"/>
      <c r="BI104" s="219"/>
      <c r="BJ104" s="219"/>
      <c r="BK104" s="219"/>
      <c r="BL104" s="219"/>
      <c r="BM104" s="219"/>
      <c r="BN104" s="219"/>
      <c r="BO104" s="219"/>
      <c r="BP104" s="219"/>
      <c r="BQ104" s="219"/>
      <c r="BR104" s="219"/>
      <c r="BS104" s="219"/>
      <c r="BT104" s="219"/>
      <c r="BU104" s="219"/>
      <c r="BV104" s="219"/>
      <c r="BW104" s="219"/>
      <c r="BX104" s="219"/>
      <c r="BY104" s="219"/>
      <c r="BZ104" s="219"/>
      <c r="CA104" s="219"/>
      <c r="CB104" s="219"/>
      <c r="CC104" s="219"/>
      <c r="CD104" s="219"/>
      <c r="CE104" s="219"/>
      <c r="CF104" s="219"/>
      <c r="CG104" s="220"/>
    </row>
  </sheetData>
  <sheetProtection sheet="1" scenarios="1" selectLockedCells="1" selectUnlockedCells="1"/>
  <mergeCells count="573">
    <mergeCell ref="A100:CG100"/>
    <mergeCell ref="A101:CG101"/>
    <mergeCell ref="A102:CG102"/>
    <mergeCell ref="A103:CG103"/>
    <mergeCell ref="A104:CG104"/>
    <mergeCell ref="BT97:BZ97"/>
    <mergeCell ref="CA97:CG97"/>
    <mergeCell ref="A98:J98"/>
    <mergeCell ref="K98:AB98"/>
    <mergeCell ref="AC98:AI98"/>
    <mergeCell ref="AJ98:AP98"/>
    <mergeCell ref="AR98:BA98"/>
    <mergeCell ref="BB98:BS98"/>
    <mergeCell ref="BT98:BZ98"/>
    <mergeCell ref="CA98:CG98"/>
    <mergeCell ref="A97:J97"/>
    <mergeCell ref="K97:AB97"/>
    <mergeCell ref="AC97:AI97"/>
    <mergeCell ref="AJ97:AP97"/>
    <mergeCell ref="AR97:BA97"/>
    <mergeCell ref="BB97:BS97"/>
    <mergeCell ref="BT95:BZ95"/>
    <mergeCell ref="CA95:CG95"/>
    <mergeCell ref="A96:J96"/>
    <mergeCell ref="K96:AB96"/>
    <mergeCell ref="AC96:AI96"/>
    <mergeCell ref="AJ96:AP96"/>
    <mergeCell ref="AR96:BA96"/>
    <mergeCell ref="BB96:BS96"/>
    <mergeCell ref="BT96:BZ96"/>
    <mergeCell ref="CA96:CG96"/>
    <mergeCell ref="A95:J95"/>
    <mergeCell ref="K95:AB95"/>
    <mergeCell ref="AC95:AI95"/>
    <mergeCell ref="AJ95:AP95"/>
    <mergeCell ref="AR95:BA95"/>
    <mergeCell ref="BB95:BS95"/>
    <mergeCell ref="BT93:BZ93"/>
    <mergeCell ref="CA93:CG93"/>
    <mergeCell ref="A94:J94"/>
    <mergeCell ref="K94:AB94"/>
    <mergeCell ref="AC94:AI94"/>
    <mergeCell ref="AJ94:AP94"/>
    <mergeCell ref="AR94:BA94"/>
    <mergeCell ref="BB94:BS94"/>
    <mergeCell ref="BT94:BZ94"/>
    <mergeCell ref="CA94:CG94"/>
    <mergeCell ref="A93:J93"/>
    <mergeCell ref="K93:AB93"/>
    <mergeCell ref="AC93:AI93"/>
    <mergeCell ref="AJ93:AP93"/>
    <mergeCell ref="AR93:BA93"/>
    <mergeCell ref="BB93:BS93"/>
    <mergeCell ref="BT91:BZ91"/>
    <mergeCell ref="CA91:CG91"/>
    <mergeCell ref="A92:J92"/>
    <mergeCell ref="K92:AB92"/>
    <mergeCell ref="AC92:AI92"/>
    <mergeCell ref="AJ92:AP92"/>
    <mergeCell ref="AR92:BA92"/>
    <mergeCell ref="BB92:BS92"/>
    <mergeCell ref="BT92:BZ92"/>
    <mergeCell ref="CA92:CG92"/>
    <mergeCell ref="A91:J91"/>
    <mergeCell ref="K91:AB91"/>
    <mergeCell ref="AC91:AI91"/>
    <mergeCell ref="AJ91:AP91"/>
    <mergeCell ref="AR91:BA91"/>
    <mergeCell ref="BB91:BS91"/>
    <mergeCell ref="BT89:BZ89"/>
    <mergeCell ref="CA89:CG89"/>
    <mergeCell ref="A90:J90"/>
    <mergeCell ref="K90:AB90"/>
    <mergeCell ref="AC90:AI90"/>
    <mergeCell ref="AJ90:AP90"/>
    <mergeCell ref="AR90:BA90"/>
    <mergeCell ref="BB90:BS90"/>
    <mergeCell ref="BT90:BZ90"/>
    <mergeCell ref="CA90:CG90"/>
    <mergeCell ref="A89:J89"/>
    <mergeCell ref="K89:AB89"/>
    <mergeCell ref="AC89:AI89"/>
    <mergeCell ref="AJ89:AP89"/>
    <mergeCell ref="AR89:BA89"/>
    <mergeCell ref="BB89:BS89"/>
    <mergeCell ref="BT87:BZ87"/>
    <mergeCell ref="CA87:CG87"/>
    <mergeCell ref="A88:J88"/>
    <mergeCell ref="K88:AB88"/>
    <mergeCell ref="AC88:AI88"/>
    <mergeCell ref="AJ88:AP88"/>
    <mergeCell ref="AR88:BA88"/>
    <mergeCell ref="BB88:BS88"/>
    <mergeCell ref="BT88:BZ88"/>
    <mergeCell ref="CA88:CG88"/>
    <mergeCell ref="A87:J87"/>
    <mergeCell ref="K87:AB87"/>
    <mergeCell ref="AC87:AI87"/>
    <mergeCell ref="AJ87:AP87"/>
    <mergeCell ref="AR87:BA87"/>
    <mergeCell ref="BB87:BS87"/>
    <mergeCell ref="BT85:BZ85"/>
    <mergeCell ref="CA85:CG85"/>
    <mergeCell ref="A86:J86"/>
    <mergeCell ref="K86:AB86"/>
    <mergeCell ref="AC86:AI86"/>
    <mergeCell ref="AJ86:AP86"/>
    <mergeCell ref="AR86:BA86"/>
    <mergeCell ref="BB86:BS86"/>
    <mergeCell ref="BT86:BZ86"/>
    <mergeCell ref="CA86:CG86"/>
    <mergeCell ref="A85:J85"/>
    <mergeCell ref="K85:AB85"/>
    <mergeCell ref="AC85:AI85"/>
    <mergeCell ref="AJ85:AP85"/>
    <mergeCell ref="AR85:BA85"/>
    <mergeCell ref="BB85:BS85"/>
    <mergeCell ref="BT83:BZ83"/>
    <mergeCell ref="CA83:CG83"/>
    <mergeCell ref="A84:J84"/>
    <mergeCell ref="K84:AB84"/>
    <mergeCell ref="AC84:AI84"/>
    <mergeCell ref="AJ84:AP84"/>
    <mergeCell ref="AR84:BA84"/>
    <mergeCell ref="BB84:BS84"/>
    <mergeCell ref="BT84:BZ84"/>
    <mergeCell ref="CA84:CG84"/>
    <mergeCell ref="A83:J83"/>
    <mergeCell ref="K83:AB83"/>
    <mergeCell ref="AC83:AI83"/>
    <mergeCell ref="AJ83:AP83"/>
    <mergeCell ref="AR83:BA83"/>
    <mergeCell ref="BB83:BS83"/>
    <mergeCell ref="BT81:BZ81"/>
    <mergeCell ref="CA81:CG81"/>
    <mergeCell ref="A82:J82"/>
    <mergeCell ref="K82:AB82"/>
    <mergeCell ref="AC82:AI82"/>
    <mergeCell ref="AJ82:AP82"/>
    <mergeCell ref="AR82:BA82"/>
    <mergeCell ref="BB82:BS82"/>
    <mergeCell ref="BT82:BZ82"/>
    <mergeCell ref="CA82:CG82"/>
    <mergeCell ref="A81:J81"/>
    <mergeCell ref="K81:AB81"/>
    <mergeCell ref="AC81:AI81"/>
    <mergeCell ref="AJ81:AP81"/>
    <mergeCell ref="AR81:BA81"/>
    <mergeCell ref="BB81:BS81"/>
    <mergeCell ref="CA79:CG79"/>
    <mergeCell ref="A80:J80"/>
    <mergeCell ref="K80:AB80"/>
    <mergeCell ref="AC80:AI80"/>
    <mergeCell ref="AJ80:AP80"/>
    <mergeCell ref="AR80:BA80"/>
    <mergeCell ref="BB80:BZ80"/>
    <mergeCell ref="CA80:CG80"/>
    <mergeCell ref="A79:J79"/>
    <mergeCell ref="K79:AB79"/>
    <mergeCell ref="AC79:AI79"/>
    <mergeCell ref="AJ79:AP79"/>
    <mergeCell ref="AR79:BA79"/>
    <mergeCell ref="BB79:BZ79"/>
    <mergeCell ref="CA77:CG77"/>
    <mergeCell ref="A78:J78"/>
    <mergeCell ref="K78:AB78"/>
    <mergeCell ref="AC78:AI78"/>
    <mergeCell ref="AJ78:AP78"/>
    <mergeCell ref="AR78:BA78"/>
    <mergeCell ref="BB78:BZ78"/>
    <mergeCell ref="CA78:CG78"/>
    <mergeCell ref="A77:J77"/>
    <mergeCell ref="K77:AB77"/>
    <mergeCell ref="AC77:AI77"/>
    <mergeCell ref="AJ77:AP77"/>
    <mergeCell ref="AR77:BA77"/>
    <mergeCell ref="BB77:BZ77"/>
    <mergeCell ref="CA75:CG75"/>
    <mergeCell ref="A76:J76"/>
    <mergeCell ref="K76:AB76"/>
    <mergeCell ref="AC76:AI76"/>
    <mergeCell ref="AJ76:AP76"/>
    <mergeCell ref="AR76:BA76"/>
    <mergeCell ref="BB76:BZ76"/>
    <mergeCell ref="CA76:CG76"/>
    <mergeCell ref="A75:J75"/>
    <mergeCell ref="K75:AB75"/>
    <mergeCell ref="AC75:AI75"/>
    <mergeCell ref="AJ75:AP75"/>
    <mergeCell ref="AR75:BA75"/>
    <mergeCell ref="BB75:BZ75"/>
    <mergeCell ref="BT73:BZ73"/>
    <mergeCell ref="CA73:CG73"/>
    <mergeCell ref="A74:J74"/>
    <mergeCell ref="K74:AB74"/>
    <mergeCell ref="AC74:AI74"/>
    <mergeCell ref="AJ74:AP74"/>
    <mergeCell ref="AR74:BA74"/>
    <mergeCell ref="BB74:BZ74"/>
    <mergeCell ref="CA74:CG74"/>
    <mergeCell ref="A73:J73"/>
    <mergeCell ref="K73:AB73"/>
    <mergeCell ref="AC73:AI73"/>
    <mergeCell ref="AJ73:AP73"/>
    <mergeCell ref="AR73:BA73"/>
    <mergeCell ref="BB73:BS73"/>
    <mergeCell ref="BT71:BZ71"/>
    <mergeCell ref="CA71:CG71"/>
    <mergeCell ref="A72:J72"/>
    <mergeCell ref="K72:AB72"/>
    <mergeCell ref="AC72:AI72"/>
    <mergeCell ref="AJ72:AP72"/>
    <mergeCell ref="AR72:BA72"/>
    <mergeCell ref="BB72:BS72"/>
    <mergeCell ref="BT72:BZ72"/>
    <mergeCell ref="CA72:CG72"/>
    <mergeCell ref="A71:J71"/>
    <mergeCell ref="K71:AB71"/>
    <mergeCell ref="AC71:AI71"/>
    <mergeCell ref="AJ71:AP71"/>
    <mergeCell ref="AR71:BA71"/>
    <mergeCell ref="BB71:BS71"/>
    <mergeCell ref="A69:AX69"/>
    <mergeCell ref="AY69:BL69"/>
    <mergeCell ref="BM69:BZ69"/>
    <mergeCell ref="CA69:CG69"/>
    <mergeCell ref="CA65:CG65"/>
    <mergeCell ref="A66:AX66"/>
    <mergeCell ref="AY66:BL66"/>
    <mergeCell ref="BM66:BZ66"/>
    <mergeCell ref="CA66:CG66"/>
    <mergeCell ref="A67:AX67"/>
    <mergeCell ref="AY67:BL67"/>
    <mergeCell ref="BM67:BZ67"/>
    <mergeCell ref="CA67:CG67"/>
    <mergeCell ref="A65:W65"/>
    <mergeCell ref="X65:AN65"/>
    <mergeCell ref="AO65:AS65"/>
    <mergeCell ref="AT65:AX65"/>
    <mergeCell ref="AY65:BE65"/>
    <mergeCell ref="BF65:BL65"/>
    <mergeCell ref="BM65:BS65"/>
    <mergeCell ref="BT65:BZ65"/>
    <mergeCell ref="A68:AX68"/>
    <mergeCell ref="AY68:BL68"/>
    <mergeCell ref="BM68:BZ68"/>
    <mergeCell ref="BM63:BS63"/>
    <mergeCell ref="BT63:BZ63"/>
    <mergeCell ref="CA63:CG63"/>
    <mergeCell ref="A64:W64"/>
    <mergeCell ref="X64:AN64"/>
    <mergeCell ref="AO64:AS64"/>
    <mergeCell ref="AT64:AX64"/>
    <mergeCell ref="AY64:BE64"/>
    <mergeCell ref="BF64:BL64"/>
    <mergeCell ref="BM64:BS64"/>
    <mergeCell ref="A63:W63"/>
    <mergeCell ref="X63:AN63"/>
    <mergeCell ref="AO63:AS63"/>
    <mergeCell ref="AT63:AX63"/>
    <mergeCell ref="AY63:BE63"/>
    <mergeCell ref="BF63:BL63"/>
    <mergeCell ref="BT64:BZ64"/>
    <mergeCell ref="CA64:CG64"/>
    <mergeCell ref="CA68:CG68"/>
    <mergeCell ref="A62:W62"/>
    <mergeCell ref="X62:AN62"/>
    <mergeCell ref="AO62:AS62"/>
    <mergeCell ref="AT62:AX62"/>
    <mergeCell ref="AY62:BE62"/>
    <mergeCell ref="BF62:BL62"/>
    <mergeCell ref="BM62:BS62"/>
    <mergeCell ref="BT62:BZ62"/>
    <mergeCell ref="CA62:CG62"/>
    <mergeCell ref="A61:W61"/>
    <mergeCell ref="X61:AN61"/>
    <mergeCell ref="AO61:AS61"/>
    <mergeCell ref="AT61:AX61"/>
    <mergeCell ref="AY61:BE61"/>
    <mergeCell ref="BF61:BL61"/>
    <mergeCell ref="BM61:BS61"/>
    <mergeCell ref="BT61:BZ61"/>
    <mergeCell ref="CA61:CG61"/>
    <mergeCell ref="BM59:BS59"/>
    <mergeCell ref="BT59:BZ59"/>
    <mergeCell ref="CA59:CG59"/>
    <mergeCell ref="A60:W60"/>
    <mergeCell ref="X60:AN60"/>
    <mergeCell ref="AO60:AS60"/>
    <mergeCell ref="AT60:AX60"/>
    <mergeCell ref="AY60:BE60"/>
    <mergeCell ref="BF60:BL60"/>
    <mergeCell ref="BM60:BS60"/>
    <mergeCell ref="A59:W59"/>
    <mergeCell ref="X59:AN59"/>
    <mergeCell ref="AO59:AS59"/>
    <mergeCell ref="AT59:AX59"/>
    <mergeCell ref="AY59:BE59"/>
    <mergeCell ref="BF59:BL59"/>
    <mergeCell ref="BT60:BZ60"/>
    <mergeCell ref="CA60:CG60"/>
    <mergeCell ref="A58:W58"/>
    <mergeCell ref="X58:AN58"/>
    <mergeCell ref="AO58:AS58"/>
    <mergeCell ref="AT58:AX58"/>
    <mergeCell ref="AY58:BE58"/>
    <mergeCell ref="BF58:BL58"/>
    <mergeCell ref="BM58:BS58"/>
    <mergeCell ref="BT58:BZ58"/>
    <mergeCell ref="CA58:CG58"/>
    <mergeCell ref="A57:W57"/>
    <mergeCell ref="X57:AN57"/>
    <mergeCell ref="AO57:AS57"/>
    <mergeCell ref="AT57:AX57"/>
    <mergeCell ref="AY57:BE57"/>
    <mergeCell ref="BF57:BL57"/>
    <mergeCell ref="BM57:BS57"/>
    <mergeCell ref="BT57:BZ57"/>
    <mergeCell ref="CA57:CG57"/>
    <mergeCell ref="BM55:BS55"/>
    <mergeCell ref="BT55:BZ55"/>
    <mergeCell ref="CA55:CG55"/>
    <mergeCell ref="A56:W56"/>
    <mergeCell ref="X56:AN56"/>
    <mergeCell ref="AO56:AS56"/>
    <mergeCell ref="AT56:AX56"/>
    <mergeCell ref="AY56:BE56"/>
    <mergeCell ref="BF56:BL56"/>
    <mergeCell ref="BM56:BS56"/>
    <mergeCell ref="A55:W55"/>
    <mergeCell ref="X55:AN55"/>
    <mergeCell ref="AO55:AS55"/>
    <mergeCell ref="AT55:AX55"/>
    <mergeCell ref="AY55:BE55"/>
    <mergeCell ref="BF55:BL55"/>
    <mergeCell ref="BT56:BZ56"/>
    <mergeCell ref="CA56:CG56"/>
    <mergeCell ref="BM53:BS53"/>
    <mergeCell ref="BT53:BZ53"/>
    <mergeCell ref="CA53:CG53"/>
    <mergeCell ref="AY54:BE54"/>
    <mergeCell ref="BF54:BL54"/>
    <mergeCell ref="BM54:BS54"/>
    <mergeCell ref="BT54:BZ54"/>
    <mergeCell ref="CA54:CG54"/>
    <mergeCell ref="A53:W54"/>
    <mergeCell ref="X53:AN54"/>
    <mergeCell ref="AO53:AS54"/>
    <mergeCell ref="AT53:AX54"/>
    <mergeCell ref="AY53:BE53"/>
    <mergeCell ref="BF53:BL53"/>
    <mergeCell ref="A48:CG48"/>
    <mergeCell ref="A49:CG49"/>
    <mergeCell ref="A50:CG50"/>
    <mergeCell ref="A51:CG51"/>
    <mergeCell ref="A52:E52"/>
    <mergeCell ref="F52:M52"/>
    <mergeCell ref="P52:Y52"/>
    <mergeCell ref="Z52:AI52"/>
    <mergeCell ref="BB52:BK52"/>
    <mergeCell ref="BL52:CG52"/>
    <mergeCell ref="A47:CG47"/>
    <mergeCell ref="BM42:BO42"/>
    <mergeCell ref="BP42:BU42"/>
    <mergeCell ref="BV42:BX42"/>
    <mergeCell ref="BY42:CC42"/>
    <mergeCell ref="CD42:CF42"/>
    <mergeCell ref="B43:O43"/>
    <mergeCell ref="P43:W43"/>
    <mergeCell ref="X43:AE43"/>
    <mergeCell ref="AF43:AM43"/>
    <mergeCell ref="AN43:AU43"/>
    <mergeCell ref="B42:O42"/>
    <mergeCell ref="P42:W42"/>
    <mergeCell ref="X42:AE42"/>
    <mergeCell ref="AF42:AM42"/>
    <mergeCell ref="AN42:AU42"/>
    <mergeCell ref="AW42:BF42"/>
    <mergeCell ref="BG42:BL42"/>
    <mergeCell ref="B44:O44"/>
    <mergeCell ref="P44:W44"/>
    <mergeCell ref="X44:AE44"/>
    <mergeCell ref="AF44:AM44"/>
    <mergeCell ref="AN44:AU44"/>
    <mergeCell ref="B40:O40"/>
    <mergeCell ref="P40:W40"/>
    <mergeCell ref="X40:AE40"/>
    <mergeCell ref="AF40:AM40"/>
    <mergeCell ref="AN40:AU40"/>
    <mergeCell ref="CD40:CF40"/>
    <mergeCell ref="B41:O41"/>
    <mergeCell ref="P41:W41"/>
    <mergeCell ref="X41:AE41"/>
    <mergeCell ref="AF41:AM41"/>
    <mergeCell ref="AN41:AU41"/>
    <mergeCell ref="AW41:BF41"/>
    <mergeCell ref="BG41:BL41"/>
    <mergeCell ref="BM41:BO41"/>
    <mergeCell ref="BP41:BU41"/>
    <mergeCell ref="AW40:BF40"/>
    <mergeCell ref="BG40:BL40"/>
    <mergeCell ref="BM40:BO40"/>
    <mergeCell ref="BP40:BU40"/>
    <mergeCell ref="BV40:BX40"/>
    <mergeCell ref="BY40:CC40"/>
    <mergeCell ref="BV41:BX41"/>
    <mergeCell ref="BY41:CC41"/>
    <mergeCell ref="CD41:CF41"/>
    <mergeCell ref="BG38:BO38"/>
    <mergeCell ref="BP38:BX38"/>
    <mergeCell ref="BY38:CF38"/>
    <mergeCell ref="B39:O39"/>
    <mergeCell ref="P39:W39"/>
    <mergeCell ref="X39:AE39"/>
    <mergeCell ref="AF39:AM39"/>
    <mergeCell ref="AN39:AU39"/>
    <mergeCell ref="AW39:BF39"/>
    <mergeCell ref="BG39:BL39"/>
    <mergeCell ref="B38:O38"/>
    <mergeCell ref="P38:W38"/>
    <mergeCell ref="X38:AE38"/>
    <mergeCell ref="AF38:AM38"/>
    <mergeCell ref="AN38:AU38"/>
    <mergeCell ref="AW38:BF38"/>
    <mergeCell ref="BM39:BO39"/>
    <mergeCell ref="BP39:BU39"/>
    <mergeCell ref="BV39:BX39"/>
    <mergeCell ref="BY39:CC39"/>
    <mergeCell ref="CD39:CF39"/>
    <mergeCell ref="BS36:BU36"/>
    <mergeCell ref="BV36:CF36"/>
    <mergeCell ref="B37:O37"/>
    <mergeCell ref="P37:W37"/>
    <mergeCell ref="X37:AE37"/>
    <mergeCell ref="AF37:AM37"/>
    <mergeCell ref="AN37:AU37"/>
    <mergeCell ref="B36:O36"/>
    <mergeCell ref="P36:W36"/>
    <mergeCell ref="X36:AE36"/>
    <mergeCell ref="AF36:AM36"/>
    <mergeCell ref="AN36:AU36"/>
    <mergeCell ref="AW36:BR36"/>
    <mergeCell ref="B35:O35"/>
    <mergeCell ref="P35:W35"/>
    <mergeCell ref="X35:AE35"/>
    <mergeCell ref="AF35:AM35"/>
    <mergeCell ref="AN35:AU35"/>
    <mergeCell ref="AW35:CF35"/>
    <mergeCell ref="AS29:AU29"/>
    <mergeCell ref="B30:L30"/>
    <mergeCell ref="M30:R30"/>
    <mergeCell ref="S30:U30"/>
    <mergeCell ref="V30:Z30"/>
    <mergeCell ref="AA30:AC30"/>
    <mergeCell ref="AD30:AH30"/>
    <mergeCell ref="AI30:AK30"/>
    <mergeCell ref="AL30:AR30"/>
    <mergeCell ref="AS30:AU30"/>
    <mergeCell ref="B29:L29"/>
    <mergeCell ref="M29:R29"/>
    <mergeCell ref="S29:U29"/>
    <mergeCell ref="V29:Z29"/>
    <mergeCell ref="AA29:AC29"/>
    <mergeCell ref="AD29:AH29"/>
    <mergeCell ref="AI29:AK29"/>
    <mergeCell ref="AL29:AR29"/>
    <mergeCell ref="B34:CF34"/>
    <mergeCell ref="B28:L28"/>
    <mergeCell ref="M28:R28"/>
    <mergeCell ref="S28:U28"/>
    <mergeCell ref="V28:Z28"/>
    <mergeCell ref="AA28:AC28"/>
    <mergeCell ref="AD28:AH28"/>
    <mergeCell ref="AI28:AK28"/>
    <mergeCell ref="AL28:AR28"/>
    <mergeCell ref="AS28:AU28"/>
    <mergeCell ref="B27:L27"/>
    <mergeCell ref="M27:R27"/>
    <mergeCell ref="S27:U27"/>
    <mergeCell ref="V27:Z27"/>
    <mergeCell ref="AA27:AC27"/>
    <mergeCell ref="AD27:AH27"/>
    <mergeCell ref="AI27:AK27"/>
    <mergeCell ref="AL27:AR27"/>
    <mergeCell ref="AS27:AU27"/>
    <mergeCell ref="AI25:AK25"/>
    <mergeCell ref="AL25:AR25"/>
    <mergeCell ref="AS25:AU25"/>
    <mergeCell ref="AW25:CF25"/>
    <mergeCell ref="B26:L26"/>
    <mergeCell ref="M26:R26"/>
    <mergeCell ref="S26:U26"/>
    <mergeCell ref="V26:Z26"/>
    <mergeCell ref="AA26:AC26"/>
    <mergeCell ref="AD26:AH26"/>
    <mergeCell ref="B25:L25"/>
    <mergeCell ref="M25:R25"/>
    <mergeCell ref="S25:U25"/>
    <mergeCell ref="V25:Z25"/>
    <mergeCell ref="AA25:AC25"/>
    <mergeCell ref="AD25:AH25"/>
    <mergeCell ref="AI26:AK26"/>
    <mergeCell ref="AL26:AR26"/>
    <mergeCell ref="AS26:AU26"/>
    <mergeCell ref="AW26:CF26"/>
    <mergeCell ref="B23:CF23"/>
    <mergeCell ref="B24:L24"/>
    <mergeCell ref="M24:U24"/>
    <mergeCell ref="V24:AC24"/>
    <mergeCell ref="AD24:AK24"/>
    <mergeCell ref="AL24:AU24"/>
    <mergeCell ref="AW24:CF24"/>
    <mergeCell ref="B18:O18"/>
    <mergeCell ref="P18:AU18"/>
    <mergeCell ref="AW18:BN18"/>
    <mergeCell ref="BO18:CF18"/>
    <mergeCell ref="B19:O19"/>
    <mergeCell ref="P19:AU19"/>
    <mergeCell ref="AW19:BN19"/>
    <mergeCell ref="BO19:CF19"/>
    <mergeCell ref="B16:O16"/>
    <mergeCell ref="P16:AU16"/>
    <mergeCell ref="AW16:BN16"/>
    <mergeCell ref="BO16:CF16"/>
    <mergeCell ref="B17:O17"/>
    <mergeCell ref="P17:AU17"/>
    <mergeCell ref="AW17:BN17"/>
    <mergeCell ref="BO17:CF17"/>
    <mergeCell ref="B14:O14"/>
    <mergeCell ref="P14:AU14"/>
    <mergeCell ref="AW14:BN14"/>
    <mergeCell ref="BO14:CF14"/>
    <mergeCell ref="B15:O15"/>
    <mergeCell ref="P15:AU15"/>
    <mergeCell ref="AW15:BN15"/>
    <mergeCell ref="BO15:CF15"/>
    <mergeCell ref="B12:O12"/>
    <mergeCell ref="P12:AU12"/>
    <mergeCell ref="AW12:BN12"/>
    <mergeCell ref="BO12:CF12"/>
    <mergeCell ref="B13:O13"/>
    <mergeCell ref="P13:AU13"/>
    <mergeCell ref="AW13:BN13"/>
    <mergeCell ref="BO13:CF13"/>
    <mergeCell ref="B10:O10"/>
    <mergeCell ref="P10:AU10"/>
    <mergeCell ref="AW10:BN10"/>
    <mergeCell ref="BO10:CF10"/>
    <mergeCell ref="B11:O11"/>
    <mergeCell ref="P11:AU11"/>
    <mergeCell ref="AW11:BN11"/>
    <mergeCell ref="BO11:CF11"/>
    <mergeCell ref="A1:AB1"/>
    <mergeCell ref="AC1:CG1"/>
    <mergeCell ref="A3:O3"/>
    <mergeCell ref="P3:AU3"/>
    <mergeCell ref="AV3:BN3"/>
    <mergeCell ref="BO3:CG3"/>
    <mergeCell ref="B9:O9"/>
    <mergeCell ref="P9:AU9"/>
    <mergeCell ref="AW9:BN9"/>
    <mergeCell ref="BO9:BV9"/>
    <mergeCell ref="BW9:BX9"/>
    <mergeCell ref="BY9:CF9"/>
    <mergeCell ref="A4:O4"/>
    <mergeCell ref="P4:AU4"/>
    <mergeCell ref="AV4:BN4"/>
    <mergeCell ref="BO4:CG4"/>
    <mergeCell ref="B7:CF7"/>
    <mergeCell ref="B8:O8"/>
    <mergeCell ref="P8:AU8"/>
    <mergeCell ref="AW8:BN8"/>
    <mergeCell ref="BO8:CF8"/>
  </mergeCells>
  <conditionalFormatting sqref="P39:AU39 P43:AU44">
    <cfRule type="cellIs" dxfId="0" priority="1" operator="equal">
      <formula>0</formula>
    </cfRule>
  </conditionalFormatting>
  <dataValidations count="1">
    <dataValidation showInputMessage="1" showErrorMessage="1" sqref="BY39" xr:uid="{DD8D75F8-AA80-244D-BF60-5CF2A657AA85}"/>
  </dataValidations>
  <pageMargins left="0.7" right="0.7" top="0.41123525760397267" bottom="0.51210428305400368" header="0.3" footer="0.3"/>
  <pageSetup fitToHeight="2" orientation="portrait" horizontalDpi="0" verticalDpi="0"/>
  <rowBreaks count="1" manualBreakCount="1">
    <brk id="5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Production Report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2022-10-01T17:16:42Z</cp:lastPrinted>
  <dcterms:created xsi:type="dcterms:W3CDTF">2020-09-06T14:58:03Z</dcterms:created>
  <dcterms:modified xsi:type="dcterms:W3CDTF">2022-10-01T18:45:43Z</dcterms:modified>
</cp:coreProperties>
</file>